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oshikai01\Desktop\"/>
    </mc:Choice>
  </mc:AlternateContent>
  <workbookProtection workbookPassword="BA35" lockStructure="1"/>
  <bookViews>
    <workbookView xWindow="120" yWindow="135" windowWidth="20340" windowHeight="8070" tabRatio="751"/>
  </bookViews>
  <sheets>
    <sheet name="配偶者控除等申告書" sheetId="2" r:id="rId1"/>
    <sheet name="配偶者の生年月日" sheetId="13" state="hidden" r:id="rId2"/>
    <sheet name="あなたの合計所得金額計算" sheetId="15" state="hidden" r:id="rId3"/>
    <sheet name="区分１判定" sheetId="14" state="hidden" r:id="rId4"/>
    <sheet name="配偶者の合計所得金額計算" sheetId="16" state="hidden" r:id="rId5"/>
    <sheet name="区分2判定" sheetId="17" state="hidden" r:id="rId6"/>
    <sheet name="配偶者（特別）控除の額" sheetId="19" state="hidden" r:id="rId7"/>
  </sheets>
  <definedNames>
    <definedName name="_xlnm._FilterDatabase" localSheetId="0" hidden="1">配偶者控除等申告書!#REF!</definedName>
    <definedName name="_xlnm.Print_Area" localSheetId="0">配偶者控除等申告書!$B$1:$DM$83</definedName>
    <definedName name="給与所得とは" localSheetId="1">#REF!</definedName>
    <definedName name="給与所得とは">#REF!</definedName>
    <definedName name="雑所得とは" localSheetId="1">#REF!</definedName>
    <definedName name="雑所得とは">#REF!</definedName>
    <definedName name="事業所得とは" localSheetId="1">#REF!</definedName>
    <definedName name="事業所得とは">#REF!</definedName>
    <definedName name="退職所得とは" localSheetId="1">#REF!</definedName>
    <definedName name="退職所得とは">#REF!</definedName>
    <definedName name="退職所得控除額の計算方法" localSheetId="1">#REF!</definedName>
    <definedName name="退職所得控除額の計算方法">#REF!</definedName>
    <definedName name="配当所得とは" localSheetId="1">#REF!</definedName>
    <definedName name="配当所得とは">#REF!</definedName>
    <definedName name="不動産所得とは" localSheetId="1">#REF!</definedName>
    <definedName name="不動産所得とは">#REF!</definedName>
  </definedNames>
  <calcPr calcId="152511"/>
</workbook>
</file>

<file path=xl/calcChain.xml><?xml version="1.0" encoding="utf-8"?>
<calcChain xmlns="http://schemas.openxmlformats.org/spreadsheetml/2006/main">
  <c r="AW49" i="2" l="1"/>
  <c r="CU49" i="2" l="1"/>
  <c r="CU46" i="2"/>
  <c r="CU43" i="2"/>
  <c r="CU40" i="2"/>
  <c r="AW46" i="2"/>
  <c r="AW43" i="2"/>
  <c r="AW40" i="2"/>
  <c r="B11" i="16" l="1"/>
  <c r="B11" i="15"/>
  <c r="B12" i="16" l="1"/>
  <c r="B10" i="16"/>
  <c r="B9" i="16"/>
  <c r="B8" i="16"/>
  <c r="B3" i="16"/>
  <c r="C2" i="16" s="1"/>
  <c r="CU37" i="2" s="1"/>
  <c r="CU58" i="2" s="1"/>
  <c r="I2" i="13"/>
  <c r="H2" i="13"/>
  <c r="F2" i="13"/>
  <c r="CI23" i="2" l="1"/>
  <c r="G2" i="13"/>
  <c r="K2" i="13" s="1"/>
  <c r="L2" i="13" s="1"/>
  <c r="J2" i="13" l="1"/>
  <c r="C2" i="17"/>
  <c r="D2" i="17"/>
  <c r="C2" i="19"/>
  <c r="B10" i="15"/>
  <c r="B9" i="15"/>
  <c r="B8" i="15"/>
  <c r="B12" i="15"/>
  <c r="B3" i="15"/>
  <c r="BA29" i="2" l="1"/>
  <c r="A2" i="17" s="1"/>
  <c r="C2" i="15"/>
  <c r="AW37" i="2" s="1"/>
  <c r="AW58" i="2" s="1"/>
  <c r="B2" i="17" l="1"/>
  <c r="E2" i="17"/>
  <c r="CZ23" i="2" s="1"/>
  <c r="B2" i="19" s="1"/>
  <c r="Y19" i="2"/>
  <c r="A2" i="14" s="1"/>
  <c r="B2" i="14" l="1"/>
  <c r="C2" i="14"/>
  <c r="D2" i="14" l="1"/>
  <c r="CZ19" i="2" s="1"/>
  <c r="A2" i="19" s="1"/>
  <c r="E2" i="19" s="1"/>
  <c r="CO73" i="2" s="1"/>
  <c r="D2" i="19" l="1"/>
  <c r="CO68" i="2" s="1"/>
</calcChain>
</file>

<file path=xl/sharedStrings.xml><?xml version="1.0" encoding="utf-8"?>
<sst xmlns="http://schemas.openxmlformats.org/spreadsheetml/2006/main" count="277" uniqueCount="245">
  <si>
    <t>あなたの本年中の
合計所得金額の見積額</t>
    <rPh sb="4" eb="7">
      <t>ホンネンチュウ</t>
    </rPh>
    <rPh sb="9" eb="11">
      <t>ゴウケイ</t>
    </rPh>
    <rPh sb="11" eb="13">
      <t>ショトク</t>
    </rPh>
    <rPh sb="13" eb="15">
      <t>キンガク</t>
    </rPh>
    <rPh sb="16" eb="18">
      <t>ミツモリ</t>
    </rPh>
    <rPh sb="18" eb="19">
      <t>ガク</t>
    </rPh>
    <phoneticPr fontId="3"/>
  </si>
  <si>
    <t>円</t>
    <rPh sb="0" eb="1">
      <t>エン</t>
    </rPh>
    <phoneticPr fontId="3"/>
  </si>
  <si>
    <t>判定</t>
    <rPh sb="0" eb="2">
      <t>ハンテイ</t>
    </rPh>
    <phoneticPr fontId="3"/>
  </si>
  <si>
    <t>900万円以下（Ａ）</t>
    <rPh sb="3" eb="7">
      <t>マンエンイカ</t>
    </rPh>
    <phoneticPr fontId="3"/>
  </si>
  <si>
    <t>900万円超950万円以下（Ｂ）</t>
    <rPh sb="4" eb="5">
      <t>エン</t>
    </rPh>
    <rPh sb="5" eb="6">
      <t>チョウ</t>
    </rPh>
    <rPh sb="9" eb="11">
      <t>マンエン</t>
    </rPh>
    <rPh sb="11" eb="13">
      <t>イカ</t>
    </rPh>
    <phoneticPr fontId="3"/>
  </si>
  <si>
    <t>950万円超1,000万円以下（Ｃ）</t>
    <rPh sb="4" eb="5">
      <t>エン</t>
    </rPh>
    <rPh sb="5" eb="6">
      <t>チョウ</t>
    </rPh>
    <rPh sb="11" eb="13">
      <t>マンエン</t>
    </rPh>
    <rPh sb="13" eb="15">
      <t>イカ</t>
    </rPh>
    <phoneticPr fontId="3"/>
  </si>
  <si>
    <t>配偶者</t>
    <rPh sb="0" eb="3">
      <t>ハイグウシャ</t>
    </rPh>
    <phoneticPr fontId="3"/>
  </si>
  <si>
    <t>（フリガナ）
氏　　　　名</t>
    <rPh sb="7" eb="8">
      <t>シ</t>
    </rPh>
    <rPh sb="12" eb="13">
      <t>メイ</t>
    </rPh>
    <phoneticPr fontId="3"/>
  </si>
  <si>
    <t>個人番号</t>
    <rPh sb="0" eb="2">
      <t>コジン</t>
    </rPh>
    <rPh sb="2" eb="4">
      <t>バンゴウ</t>
    </rPh>
    <phoneticPr fontId="3"/>
  </si>
  <si>
    <t>生年月日</t>
    <rPh sb="0" eb="2">
      <t>セイネン</t>
    </rPh>
    <rPh sb="2" eb="4">
      <t>ガッピ</t>
    </rPh>
    <phoneticPr fontId="3"/>
  </si>
  <si>
    <t>区分
Ⅰ</t>
    <rPh sb="0" eb="2">
      <t>クブン</t>
    </rPh>
    <phoneticPr fontId="3"/>
  </si>
  <si>
    <t>区分
Ⅱ</t>
    <rPh sb="0" eb="2">
      <t>クブン</t>
    </rPh>
    <phoneticPr fontId="3"/>
  </si>
  <si>
    <t>控除額の計算</t>
    <rPh sb="0" eb="2">
      <t>コウジョ</t>
    </rPh>
    <rPh sb="2" eb="3">
      <t>ガク</t>
    </rPh>
    <rPh sb="4" eb="6">
      <t>ケイサン</t>
    </rPh>
    <phoneticPr fontId="3"/>
  </si>
  <si>
    <t>区分Ⅰ</t>
    <rPh sb="0" eb="2">
      <t>クブン</t>
    </rPh>
    <phoneticPr fontId="3"/>
  </si>
  <si>
    <t>Ａ</t>
    <phoneticPr fontId="3"/>
  </si>
  <si>
    <t>Ｂ</t>
    <phoneticPr fontId="3"/>
  </si>
  <si>
    <t>Ｃ</t>
    <phoneticPr fontId="3"/>
  </si>
  <si>
    <t>①</t>
    <phoneticPr fontId="3"/>
  </si>
  <si>
    <t>②</t>
    <phoneticPr fontId="3"/>
  </si>
  <si>
    <t>③</t>
    <phoneticPr fontId="3"/>
  </si>
  <si>
    <t>配偶者控除の額</t>
    <rPh sb="0" eb="3">
      <t>ハイグウシャ</t>
    </rPh>
    <rPh sb="3" eb="5">
      <t>コウジョ</t>
    </rPh>
    <rPh sb="6" eb="7">
      <t>ガク</t>
    </rPh>
    <phoneticPr fontId="3"/>
  </si>
  <si>
    <t>配偶者特別控除の額</t>
    <rPh sb="0" eb="3">
      <t>ハイグウシャ</t>
    </rPh>
    <rPh sb="3" eb="5">
      <t>トクベツ</t>
    </rPh>
    <rPh sb="5" eb="7">
      <t>コウジョ</t>
    </rPh>
    <rPh sb="8" eb="9">
      <t>ガク</t>
    </rPh>
    <phoneticPr fontId="3"/>
  </si>
  <si>
    <t>税務署長</t>
    <rPh sb="0" eb="2">
      <t>ゼイム</t>
    </rPh>
    <rPh sb="2" eb="4">
      <t>ショチョウ</t>
    </rPh>
    <phoneticPr fontId="3"/>
  </si>
  <si>
    <t>摘要</t>
    <rPh sb="0" eb="2">
      <t>テキヨウ</t>
    </rPh>
    <phoneticPr fontId="3"/>
  </si>
  <si>
    <t>円</t>
    <rPh sb="0" eb="1">
      <t>エン</t>
    </rPh>
    <phoneticPr fontId="3"/>
  </si>
  <si>
    <t>合計所得金額の見積額の計算表</t>
    <rPh sb="0" eb="2">
      <t>ゴウケイ</t>
    </rPh>
    <rPh sb="2" eb="4">
      <t>ショトク</t>
    </rPh>
    <rPh sb="4" eb="6">
      <t>キンガク</t>
    </rPh>
    <rPh sb="7" eb="9">
      <t>ミツモリ</t>
    </rPh>
    <rPh sb="9" eb="10">
      <t>ガク</t>
    </rPh>
    <rPh sb="11" eb="13">
      <t>ケイサン</t>
    </rPh>
    <rPh sb="13" eb="14">
      <t>ヒョウ</t>
    </rPh>
    <phoneticPr fontId="3"/>
  </si>
  <si>
    <t>所得の種類</t>
    <rPh sb="0" eb="2">
      <t>ショトク</t>
    </rPh>
    <rPh sb="3" eb="5">
      <t>シュルイ</t>
    </rPh>
    <phoneticPr fontId="3"/>
  </si>
  <si>
    <t>所得金額(ⓐ－ⓑ)</t>
    <rPh sb="0" eb="2">
      <t>ショトク</t>
    </rPh>
    <rPh sb="2" eb="4">
      <t>キンガク</t>
    </rPh>
    <phoneticPr fontId="3"/>
  </si>
  <si>
    <t>収入金額等ⓐ</t>
    <rPh sb="0" eb="2">
      <t>シュウニュウ</t>
    </rPh>
    <rPh sb="2" eb="4">
      <t>キンガク</t>
    </rPh>
    <rPh sb="4" eb="5">
      <t>トウ</t>
    </rPh>
    <phoneticPr fontId="3"/>
  </si>
  <si>
    <t>必要経費等ⓑ</t>
    <rPh sb="0" eb="2">
      <t>ヒツヨウ</t>
    </rPh>
    <rPh sb="2" eb="4">
      <t>ケイヒ</t>
    </rPh>
    <rPh sb="4" eb="5">
      <t>トウ</t>
    </rPh>
    <phoneticPr fontId="3"/>
  </si>
  <si>
    <t>(2)</t>
  </si>
  <si>
    <t>(3)</t>
  </si>
  <si>
    <t>(4)</t>
  </si>
  <si>
    <t>(5)</t>
  </si>
  <si>
    <t>(6)</t>
  </si>
  <si>
    <t>(7)</t>
  </si>
  <si>
    <t>(1)～(7)の合計額</t>
    <phoneticPr fontId="3"/>
  </si>
  <si>
    <t>配偶者の本年中の合計所得金額の見積額</t>
    <phoneticPr fontId="3"/>
  </si>
  <si>
    <t>円</t>
    <rPh sb="0" eb="1">
      <t>エン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</si>
  <si>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</si>
  <si>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</si>
  <si>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</si>
  <si>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</si>
  <si>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38万円以下かつ年齢70歳未満</t>
    <rPh sb="8" eb="10">
      <t>ネンレイ</t>
    </rPh>
    <rPh sb="12" eb="15">
      <t>サイミマン</t>
    </rPh>
    <phoneticPr fontId="3"/>
  </si>
  <si>
    <t>38万円超85万円以下</t>
    <phoneticPr fontId="3"/>
  </si>
  <si>
    <t>85万円超123万円以下</t>
    <phoneticPr fontId="3"/>
  </si>
  <si>
    <t>㊞</t>
    <phoneticPr fontId="3"/>
  </si>
  <si>
    <t>あなたの住所
又は居所</t>
    <rPh sb="4" eb="6">
      <t>ジュウショ</t>
    </rPh>
    <rPh sb="7" eb="8">
      <t>マタ</t>
    </rPh>
    <rPh sb="9" eb="11">
      <t>キョショ</t>
    </rPh>
    <phoneticPr fontId="3"/>
  </si>
  <si>
    <t>あなたと配偶者の住所又は居所が
異なる場合の配偶者の住所又は居所</t>
    <rPh sb="4" eb="7">
      <t>ハイグウシャ</t>
    </rPh>
    <rPh sb="8" eb="10">
      <t>ジュウショ</t>
    </rPh>
    <rPh sb="10" eb="11">
      <t>マタ</t>
    </rPh>
    <rPh sb="12" eb="14">
      <t>キョショ</t>
    </rPh>
    <rPh sb="16" eb="17">
      <t>コト</t>
    </rPh>
    <rPh sb="19" eb="21">
      <t>バアイ</t>
    </rPh>
    <rPh sb="22" eb="25">
      <t>ハイグウシャ</t>
    </rPh>
    <rPh sb="26" eb="28">
      <t>ジュウショ</t>
    </rPh>
    <rPh sb="28" eb="29">
      <t>マタ</t>
    </rPh>
    <rPh sb="30" eb="32">
      <t>キョショ</t>
    </rPh>
    <phoneticPr fontId="3"/>
  </si>
  <si>
    <t>日</t>
    <rPh sb="0" eb="1">
      <t>ニチ</t>
    </rPh>
    <phoneticPr fontId="3"/>
  </si>
  <si>
    <t>年</t>
    <rPh sb="0" eb="1">
      <t>ネン</t>
    </rPh>
    <phoneticPr fontId="3"/>
  </si>
  <si>
    <t>38万円以下かつ年齢70歳以上（昭24.1.1以前生）</t>
    <rPh sb="8" eb="10">
      <t>ネンレイ</t>
    </rPh>
    <rPh sb="12" eb="15">
      <t>サイイジョウ</t>
    </rPh>
    <rPh sb="16" eb="17">
      <t>ショウ</t>
    </rPh>
    <rPh sb="23" eb="25">
      <t>イゼン</t>
    </rPh>
    <rPh sb="25" eb="26">
      <t>ウ</t>
    </rPh>
    <phoneticPr fontId="3"/>
  </si>
  <si>
    <t xml:space="preserve"> 所轄税務署長</t>
    <rPh sb="1" eb="3">
      <t>ショカツ</t>
    </rPh>
    <rPh sb="3" eb="5">
      <t>ゼイム</t>
    </rPh>
    <rPh sb="5" eb="7">
      <t>ショチョウ</t>
    </rPh>
    <phoneticPr fontId="3"/>
  </si>
  <si>
    <t>事業所得</t>
    <rPh sb="0" eb="2">
      <t>ジギョウ</t>
    </rPh>
    <rPh sb="2" eb="4">
      <t>ショトク</t>
    </rPh>
    <phoneticPr fontId="3"/>
  </si>
  <si>
    <t>雑所得</t>
    <rPh sb="0" eb="1">
      <t>ザツ</t>
    </rPh>
    <rPh sb="1" eb="3">
      <t>ショトク</t>
    </rPh>
    <phoneticPr fontId="3"/>
  </si>
  <si>
    <t>配当所得</t>
    <rPh sb="0" eb="2">
      <t>ハイトウ</t>
    </rPh>
    <rPh sb="2" eb="4">
      <t>ショトク</t>
    </rPh>
    <phoneticPr fontId="3"/>
  </si>
  <si>
    <t>不動産所得</t>
    <rPh sb="0" eb="3">
      <t>フドウサン</t>
    </rPh>
    <rPh sb="3" eb="5">
      <t>ショトク</t>
    </rPh>
    <phoneticPr fontId="3"/>
  </si>
  <si>
    <t>あなたの合計所得金額（見積額）</t>
    <phoneticPr fontId="3"/>
  </si>
  <si>
    <t>給与所得</t>
    <rPh sb="0" eb="2">
      <t>キュウヨ</t>
    </rPh>
    <rPh sb="2" eb="4">
      <t>ショトク</t>
    </rPh>
    <phoneticPr fontId="3"/>
  </si>
  <si>
    <t>退職所得</t>
    <rPh sb="0" eb="2">
      <t>タイショク</t>
    </rPh>
    <rPh sb="2" eb="4">
      <t>ショトク</t>
    </rPh>
    <phoneticPr fontId="3"/>
  </si>
  <si>
    <t>(1)</t>
    <phoneticPr fontId="3"/>
  </si>
  <si>
    <t>(1)～(6)以外の所得</t>
    <rPh sb="7" eb="9">
      <t>イガイ</t>
    </rPh>
    <rPh sb="10" eb="12">
      <t>ショトク</t>
    </rPh>
    <phoneticPr fontId="3"/>
  </si>
  <si>
    <t>老人控除
対象配偶者</t>
    <rPh sb="0" eb="2">
      <t>ロウジン</t>
    </rPh>
    <rPh sb="2" eb="4">
      <t>コウジョ</t>
    </rPh>
    <rPh sb="5" eb="7">
      <t>タイショウ</t>
    </rPh>
    <rPh sb="7" eb="10">
      <t>ハイグウシャ</t>
    </rPh>
    <phoneticPr fontId="3"/>
  </si>
  <si>
    <t>生計を一
にする事実</t>
    <phoneticPr fontId="3"/>
  </si>
  <si>
    <t>非居住者で
ある配偶者</t>
    <rPh sb="0" eb="4">
      <t>ヒキョジュウシャ</t>
    </rPh>
    <rPh sb="8" eb="11">
      <t>ハイグウシャ</t>
    </rPh>
    <phoneticPr fontId="3"/>
  </si>
  <si>
    <t>配偶者の合計所得金額（見積額）</t>
    <rPh sb="0" eb="3">
      <t>ハイグウシャ</t>
    </rPh>
    <phoneticPr fontId="3"/>
  </si>
  <si>
    <t>給与の支払者の
所在地(住所)</t>
    <phoneticPr fontId="4" alignment="center"/>
  </si>
  <si>
    <t>給与の支払者の
法人番号</t>
    <rPh sb="8" eb="9">
      <t>ホウ</t>
    </rPh>
    <rPh sb="9" eb="10">
      <t>ジン</t>
    </rPh>
    <rPh sb="10" eb="11">
      <t>バン</t>
    </rPh>
    <rPh sb="11" eb="12">
      <t>ゴウ</t>
    </rPh>
    <phoneticPr fontId="3"/>
  </si>
  <si>
    <t>給与の支払者の
名称 (氏名)</t>
    <phoneticPr fontId="4" alignment="center"/>
  </si>
  <si>
    <t>配偶者特別控除</t>
    <rPh sb="0" eb="1">
      <t>クバ</t>
    </rPh>
    <rPh sb="1" eb="2">
      <t>グウ</t>
    </rPh>
    <rPh sb="2" eb="3">
      <t>シャ</t>
    </rPh>
    <rPh sb="3" eb="4">
      <t>トク</t>
    </rPh>
    <rPh sb="4" eb="5">
      <t>ベツ</t>
    </rPh>
    <rPh sb="5" eb="6">
      <t>ヒカエ</t>
    </rPh>
    <rPh sb="6" eb="7">
      <t>ノゾ</t>
    </rPh>
    <phoneticPr fontId="3"/>
  </si>
  <si>
    <t>配偶者控除</t>
    <rPh sb="0" eb="1">
      <t>クバ</t>
    </rPh>
    <rPh sb="1" eb="2">
      <t>グウ</t>
    </rPh>
    <rPh sb="2" eb="3">
      <t>シャ</t>
    </rPh>
    <rPh sb="3" eb="4">
      <t>ヒカエ</t>
    </rPh>
    <rPh sb="4" eb="5">
      <t>ノゾ</t>
    </rPh>
    <phoneticPr fontId="3"/>
  </si>
  <si>
    <t>区分Ⅱ</t>
    <rPh sb="0" eb="1">
      <t>ク</t>
    </rPh>
    <rPh sb="1" eb="2">
      <t>フン</t>
    </rPh>
    <phoneticPr fontId="3"/>
  </si>
  <si>
    <t>85万円超
90万円以下</t>
    <rPh sb="2" eb="4">
      <t>マンエン</t>
    </rPh>
    <rPh sb="4" eb="5">
      <t>チョウ</t>
    </rPh>
    <rPh sb="8" eb="12">
      <t>マンエンイカ</t>
    </rPh>
    <phoneticPr fontId="3"/>
  </si>
  <si>
    <t>(フリガナ)
あなたの氏名　</t>
    <phoneticPr fontId="3"/>
  </si>
  <si>
    <t>配偶者生年月日</t>
    <rPh sb="0" eb="3">
      <t>ハイグウシャ</t>
    </rPh>
    <rPh sb="3" eb="5">
      <t>セイネン</t>
    </rPh>
    <rPh sb="5" eb="7">
      <t>ガッピ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</si>
  <si>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</si>
  <si>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</si>
  <si>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西暦</t>
    <rPh sb="0" eb="2">
      <t>セイレキ</t>
    </rPh>
    <phoneticPr fontId="3"/>
  </si>
  <si>
    <t>A</t>
    <phoneticPr fontId="3"/>
  </si>
  <si>
    <t>B</t>
    <phoneticPr fontId="3"/>
  </si>
  <si>
    <t>C</t>
    <phoneticPr fontId="3"/>
  </si>
  <si>
    <t>区分1</t>
    <rPh sb="0" eb="2">
      <t>クブン</t>
    </rPh>
    <phoneticPr fontId="3"/>
  </si>
  <si>
    <t>収入金額</t>
    <rPh sb="0" eb="2">
      <t>シュウニュウ</t>
    </rPh>
    <rPh sb="2" eb="4">
      <t>キンガク</t>
    </rPh>
    <phoneticPr fontId="3"/>
  </si>
  <si>
    <t>計算式</t>
    <rPh sb="0" eb="2">
      <t>ケイサン</t>
    </rPh>
    <rPh sb="2" eb="3">
      <t>シキ</t>
    </rPh>
    <phoneticPr fontId="3"/>
  </si>
  <si>
    <t>計算結果</t>
    <rPh sb="0" eb="2">
      <t>ケイサン</t>
    </rPh>
    <rPh sb="2" eb="4">
      <t>ケッカ</t>
    </rPh>
    <phoneticPr fontId="3"/>
  </si>
  <si>
    <t>老人控除対象配偶者</t>
    <phoneticPr fontId="3"/>
  </si>
  <si>
    <t>選択和暦</t>
    <rPh sb="0" eb="2">
      <t>センタク</t>
    </rPh>
    <rPh sb="2" eb="4">
      <t>ワレキ</t>
    </rPh>
    <phoneticPr fontId="3"/>
  </si>
  <si>
    <t>選択西暦</t>
    <rPh sb="0" eb="2">
      <t>センタク</t>
    </rPh>
    <rPh sb="2" eb="4">
      <t>セイレキ</t>
    </rPh>
    <phoneticPr fontId="3"/>
  </si>
  <si>
    <t>選択月</t>
    <rPh sb="0" eb="2">
      <t>センタク</t>
    </rPh>
    <rPh sb="2" eb="3">
      <t>ゲツ</t>
    </rPh>
    <phoneticPr fontId="3"/>
  </si>
  <si>
    <t>選択日</t>
    <rPh sb="0" eb="2">
      <t>センタク</t>
    </rPh>
    <rPh sb="2" eb="3">
      <t>ビ</t>
    </rPh>
    <phoneticPr fontId="3"/>
  </si>
  <si>
    <t>①</t>
    <phoneticPr fontId="3"/>
  </si>
  <si>
    <t>A</t>
    <phoneticPr fontId="3"/>
  </si>
  <si>
    <t>②</t>
    <phoneticPr fontId="3"/>
  </si>
  <si>
    <t>③</t>
    <phoneticPr fontId="3"/>
  </si>
  <si>
    <t>④</t>
    <phoneticPr fontId="3"/>
  </si>
  <si>
    <t>区分2</t>
    <rPh sb="0" eb="2">
      <t>クブン</t>
    </rPh>
    <phoneticPr fontId="3"/>
  </si>
  <si>
    <t>区分1</t>
    <rPh sb="0" eb="2">
      <t>クブン</t>
    </rPh>
    <phoneticPr fontId="3"/>
  </si>
  <si>
    <t>配偶者控除の額</t>
    <rPh sb="0" eb="3">
      <t>ハイグウシャ</t>
    </rPh>
    <rPh sb="3" eb="5">
      <t>コウジョ</t>
    </rPh>
    <rPh sb="6" eb="7">
      <t>ガク</t>
    </rPh>
    <phoneticPr fontId="3"/>
  </si>
  <si>
    <t>区分2金額</t>
    <rPh sb="0" eb="2">
      <t>クブン</t>
    </rPh>
    <rPh sb="3" eb="5">
      <t>キンガク</t>
    </rPh>
    <phoneticPr fontId="3"/>
  </si>
  <si>
    <t>B</t>
    <phoneticPr fontId="3"/>
  </si>
  <si>
    <t>C</t>
    <phoneticPr fontId="3"/>
  </si>
  <si>
    <t>①</t>
    <phoneticPr fontId="3"/>
  </si>
  <si>
    <t>配偶者特別控除の額</t>
    <phoneticPr fontId="3"/>
  </si>
  <si>
    <t>③</t>
    <phoneticPr fontId="3"/>
  </si>
  <si>
    <t>A</t>
    <phoneticPr fontId="3"/>
  </si>
  <si>
    <t>B</t>
    <phoneticPr fontId="3"/>
  </si>
  <si>
    <t>C</t>
    <phoneticPr fontId="3"/>
  </si>
  <si>
    <t>うるう年判定</t>
    <rPh sb="3" eb="4">
      <t>ドシ</t>
    </rPh>
    <rPh sb="4" eb="6">
      <t>ハンテイ</t>
    </rPh>
    <phoneticPr fontId="3"/>
  </si>
  <si>
    <t>生年月日判定</t>
    <rPh sb="0" eb="2">
      <t>セイネン</t>
    </rPh>
    <rPh sb="2" eb="4">
      <t>ガッピ</t>
    </rPh>
    <rPh sb="4" eb="6">
      <t>ハンテイ</t>
    </rPh>
    <phoneticPr fontId="3"/>
  </si>
  <si>
    <t>(1)～(7)の合計額</t>
    <phoneticPr fontId="3"/>
  </si>
  <si>
    <t>90万円超
95万円以下</t>
    <rPh sb="2" eb="4">
      <t>マンエン</t>
    </rPh>
    <rPh sb="4" eb="5">
      <t>チョウ</t>
    </rPh>
    <rPh sb="8" eb="12">
      <t>マンエンイカ</t>
    </rPh>
    <phoneticPr fontId="3"/>
  </si>
  <si>
    <t>95万円超
100万円以下</t>
    <rPh sb="2" eb="4">
      <t>マンエン</t>
    </rPh>
    <rPh sb="4" eb="5">
      <t>チョウ</t>
    </rPh>
    <rPh sb="9" eb="13">
      <t>マンエンイカ</t>
    </rPh>
    <phoneticPr fontId="3"/>
  </si>
  <si>
    <t>100万円超
105万円以下</t>
    <rPh sb="3" eb="5">
      <t>マンエン</t>
    </rPh>
    <rPh sb="5" eb="6">
      <t>チョウ</t>
    </rPh>
    <rPh sb="10" eb="14">
      <t>マンエンイカ</t>
    </rPh>
    <phoneticPr fontId="3"/>
  </si>
  <si>
    <t>105万円超
110万円以下</t>
    <rPh sb="3" eb="5">
      <t>マンエン</t>
    </rPh>
    <rPh sb="5" eb="6">
      <t>チョウ</t>
    </rPh>
    <rPh sb="10" eb="14">
      <t>マンエンイカ</t>
    </rPh>
    <phoneticPr fontId="3"/>
  </si>
  <si>
    <t>110万円超
115万円以下</t>
    <rPh sb="3" eb="5">
      <t>マンエン</t>
    </rPh>
    <rPh sb="5" eb="6">
      <t>チョウ</t>
    </rPh>
    <rPh sb="10" eb="14">
      <t>マンエンイカ</t>
    </rPh>
    <phoneticPr fontId="3"/>
  </si>
  <si>
    <t>115万円超
120万円以下</t>
    <rPh sb="3" eb="5">
      <t>マンエン</t>
    </rPh>
    <rPh sb="5" eb="6">
      <t>チョウ</t>
    </rPh>
    <rPh sb="10" eb="14">
      <t>マンエンイカ</t>
    </rPh>
    <phoneticPr fontId="3"/>
  </si>
  <si>
    <t>120万円超
123万円以下</t>
    <rPh sb="3" eb="5">
      <t>マンエン</t>
    </rPh>
    <rPh sb="5" eb="6">
      <t>チョウ</t>
    </rPh>
    <rPh sb="10" eb="14">
      <t>マンエンイカ</t>
    </rPh>
    <phoneticPr fontId="3"/>
  </si>
  <si>
    <t>　　　　　　　　　　　　　　　　　　　　　　　　　　　④</t>
    <phoneticPr fontId="3"/>
  </si>
  <si>
    <t>備考</t>
    <rPh sb="0" eb="2">
      <t>ビコウ</t>
    </rPh>
    <phoneticPr fontId="3"/>
  </si>
  <si>
    <t>明治31</t>
    <rPh sb="0" eb="2">
      <t>メイジ</t>
    </rPh>
    <phoneticPr fontId="3"/>
  </si>
  <si>
    <t>明治32</t>
    <rPh sb="0" eb="2">
      <t>メイジ</t>
    </rPh>
    <phoneticPr fontId="3"/>
  </si>
  <si>
    <t>明治33</t>
    <rPh sb="0" eb="2">
      <t>メイジ</t>
    </rPh>
    <phoneticPr fontId="3"/>
  </si>
  <si>
    <t>明治34</t>
    <rPh sb="0" eb="2">
      <t>メイジ</t>
    </rPh>
    <phoneticPr fontId="3"/>
  </si>
  <si>
    <t>明治35</t>
    <rPh sb="0" eb="2">
      <t>メイジ</t>
    </rPh>
    <phoneticPr fontId="3"/>
  </si>
  <si>
    <t>明治36</t>
    <rPh sb="0" eb="2">
      <t>メイジ</t>
    </rPh>
    <phoneticPr fontId="3"/>
  </si>
  <si>
    <t>明治37</t>
    <rPh sb="0" eb="2">
      <t>メイジ</t>
    </rPh>
    <phoneticPr fontId="3"/>
  </si>
  <si>
    <t>明治38</t>
    <rPh sb="0" eb="2">
      <t>メイジ</t>
    </rPh>
    <phoneticPr fontId="3"/>
  </si>
  <si>
    <t>明治39</t>
    <rPh sb="0" eb="2">
      <t>メイジ</t>
    </rPh>
    <phoneticPr fontId="3"/>
  </si>
  <si>
    <t>明治40</t>
    <rPh sb="0" eb="2">
      <t>メイジ</t>
    </rPh>
    <phoneticPr fontId="3"/>
  </si>
  <si>
    <t>明治41</t>
    <rPh sb="0" eb="2">
      <t>メイジ</t>
    </rPh>
    <phoneticPr fontId="3"/>
  </si>
  <si>
    <t>明治42</t>
    <rPh sb="0" eb="2">
      <t>メイジ</t>
    </rPh>
    <phoneticPr fontId="3"/>
  </si>
  <si>
    <t>明治43</t>
    <rPh sb="0" eb="2">
      <t>メイジ</t>
    </rPh>
    <phoneticPr fontId="3"/>
  </si>
  <si>
    <t>明治44</t>
    <rPh sb="0" eb="2">
      <t>メイジ</t>
    </rPh>
    <phoneticPr fontId="3"/>
  </si>
  <si>
    <t>明治45</t>
    <rPh sb="0" eb="2">
      <t>メイジ</t>
    </rPh>
    <phoneticPr fontId="3"/>
  </si>
  <si>
    <t>大正元</t>
    <rPh sb="0" eb="2">
      <t>タイショウ</t>
    </rPh>
    <rPh sb="2" eb="3">
      <t>モト</t>
    </rPh>
    <phoneticPr fontId="3"/>
  </si>
  <si>
    <t>大正2</t>
    <rPh sb="0" eb="2">
      <t>タイショウ</t>
    </rPh>
    <phoneticPr fontId="3"/>
  </si>
  <si>
    <t>大正3</t>
    <rPh sb="0" eb="2">
      <t>タイショウ</t>
    </rPh>
    <phoneticPr fontId="3"/>
  </si>
  <si>
    <t>大正4</t>
    <rPh sb="0" eb="2">
      <t>タイショウ</t>
    </rPh>
    <phoneticPr fontId="3"/>
  </si>
  <si>
    <t>大正5</t>
    <rPh sb="0" eb="2">
      <t>タイショウ</t>
    </rPh>
    <phoneticPr fontId="3"/>
  </si>
  <si>
    <t>大正6</t>
    <rPh sb="0" eb="2">
      <t>タイショウ</t>
    </rPh>
    <phoneticPr fontId="3"/>
  </si>
  <si>
    <t>大正7</t>
    <rPh sb="0" eb="2">
      <t>タイショウ</t>
    </rPh>
    <phoneticPr fontId="3"/>
  </si>
  <si>
    <t>大正8</t>
    <rPh sb="0" eb="2">
      <t>タイショウ</t>
    </rPh>
    <phoneticPr fontId="3"/>
  </si>
  <si>
    <t>大正9</t>
    <rPh sb="0" eb="2">
      <t>タイショウ</t>
    </rPh>
    <phoneticPr fontId="3"/>
  </si>
  <si>
    <t>大正10</t>
    <rPh sb="0" eb="2">
      <t>タイショウ</t>
    </rPh>
    <phoneticPr fontId="3"/>
  </si>
  <si>
    <t>大正11</t>
    <rPh sb="0" eb="2">
      <t>タイショウ</t>
    </rPh>
    <phoneticPr fontId="3"/>
  </si>
  <si>
    <t>大正12</t>
    <rPh sb="0" eb="2">
      <t>タイショウ</t>
    </rPh>
    <phoneticPr fontId="3"/>
  </si>
  <si>
    <t>大正13</t>
    <rPh sb="0" eb="2">
      <t>タイショウ</t>
    </rPh>
    <phoneticPr fontId="3"/>
  </si>
  <si>
    <t>大正14</t>
    <rPh sb="0" eb="2">
      <t>タイショウ</t>
    </rPh>
    <phoneticPr fontId="3"/>
  </si>
  <si>
    <t>大正15</t>
    <rPh sb="0" eb="2">
      <t>タイショウ</t>
    </rPh>
    <phoneticPr fontId="3"/>
  </si>
  <si>
    <t>昭和元</t>
    <rPh sb="0" eb="2">
      <t>ショウワ</t>
    </rPh>
    <rPh sb="2" eb="3">
      <t>モト</t>
    </rPh>
    <phoneticPr fontId="3"/>
  </si>
  <si>
    <t>昭和2</t>
    <rPh sb="0" eb="2">
      <t>ショウワ</t>
    </rPh>
    <phoneticPr fontId="3"/>
  </si>
  <si>
    <t>昭和3</t>
    <rPh sb="0" eb="2">
      <t>ショウワ</t>
    </rPh>
    <phoneticPr fontId="3"/>
  </si>
  <si>
    <t>昭和4</t>
    <rPh sb="0" eb="2">
      <t>ショウワ</t>
    </rPh>
    <phoneticPr fontId="3"/>
  </si>
  <si>
    <t>昭和5</t>
    <rPh sb="0" eb="2">
      <t>ショウワ</t>
    </rPh>
    <phoneticPr fontId="3"/>
  </si>
  <si>
    <t>昭和6</t>
    <rPh sb="0" eb="2">
      <t>ショウワ</t>
    </rPh>
    <phoneticPr fontId="3"/>
  </si>
  <si>
    <t>昭和7</t>
    <rPh sb="0" eb="2">
      <t>ショウワ</t>
    </rPh>
    <phoneticPr fontId="3"/>
  </si>
  <si>
    <t>昭和8</t>
    <rPh sb="0" eb="2">
      <t>ショウワ</t>
    </rPh>
    <phoneticPr fontId="3"/>
  </si>
  <si>
    <t>昭和9</t>
    <rPh sb="0" eb="2">
      <t>ショウワ</t>
    </rPh>
    <phoneticPr fontId="3"/>
  </si>
  <si>
    <t>昭和10</t>
    <rPh sb="0" eb="2">
      <t>ショウワ</t>
    </rPh>
    <phoneticPr fontId="3"/>
  </si>
  <si>
    <t>昭和11</t>
    <rPh sb="0" eb="2">
      <t>ショウワ</t>
    </rPh>
    <phoneticPr fontId="3"/>
  </si>
  <si>
    <t>昭和12</t>
    <rPh sb="0" eb="2">
      <t>ショウワ</t>
    </rPh>
    <phoneticPr fontId="3"/>
  </si>
  <si>
    <t>昭和13</t>
    <rPh sb="0" eb="2">
      <t>ショウワ</t>
    </rPh>
    <phoneticPr fontId="3"/>
  </si>
  <si>
    <t>昭和14</t>
    <rPh sb="0" eb="2">
      <t>ショウワ</t>
    </rPh>
    <phoneticPr fontId="3"/>
  </si>
  <si>
    <t>昭和15</t>
    <rPh sb="0" eb="2">
      <t>ショウワ</t>
    </rPh>
    <phoneticPr fontId="3"/>
  </si>
  <si>
    <t>昭和16</t>
    <rPh sb="0" eb="2">
      <t>ショウワ</t>
    </rPh>
    <phoneticPr fontId="3"/>
  </si>
  <si>
    <t>昭和17</t>
    <rPh sb="0" eb="2">
      <t>ショウワ</t>
    </rPh>
    <phoneticPr fontId="3"/>
  </si>
  <si>
    <t>昭和18</t>
    <rPh sb="0" eb="2">
      <t>ショウワ</t>
    </rPh>
    <phoneticPr fontId="3"/>
  </si>
  <si>
    <t>昭和19</t>
    <rPh sb="0" eb="2">
      <t>ショウワ</t>
    </rPh>
    <phoneticPr fontId="3"/>
  </si>
  <si>
    <t>昭和20</t>
    <rPh sb="0" eb="2">
      <t>ショウワ</t>
    </rPh>
    <phoneticPr fontId="3"/>
  </si>
  <si>
    <t>昭和21</t>
    <rPh sb="0" eb="2">
      <t>ショウワ</t>
    </rPh>
    <phoneticPr fontId="3"/>
  </si>
  <si>
    <t>昭和22</t>
    <rPh sb="0" eb="2">
      <t>ショウワ</t>
    </rPh>
    <phoneticPr fontId="3"/>
  </si>
  <si>
    <t>昭和23</t>
    <rPh sb="0" eb="2">
      <t>ショウワ</t>
    </rPh>
    <phoneticPr fontId="3"/>
  </si>
  <si>
    <t>昭和24</t>
    <rPh sb="0" eb="2">
      <t>ショウワ</t>
    </rPh>
    <phoneticPr fontId="3"/>
  </si>
  <si>
    <t>昭和25</t>
    <rPh sb="0" eb="2">
      <t>ショウワ</t>
    </rPh>
    <phoneticPr fontId="3"/>
  </si>
  <si>
    <t>昭和26</t>
    <rPh sb="0" eb="2">
      <t>ショウワ</t>
    </rPh>
    <phoneticPr fontId="3"/>
  </si>
  <si>
    <t>昭和27</t>
    <rPh sb="0" eb="2">
      <t>ショウワ</t>
    </rPh>
    <phoneticPr fontId="3"/>
  </si>
  <si>
    <t>昭和28</t>
    <rPh sb="0" eb="2">
      <t>ショウワ</t>
    </rPh>
    <phoneticPr fontId="3"/>
  </si>
  <si>
    <t>昭和29</t>
    <rPh sb="0" eb="2">
      <t>ショウワ</t>
    </rPh>
    <phoneticPr fontId="3"/>
  </si>
  <si>
    <t>昭和30</t>
    <rPh sb="0" eb="2">
      <t>ショウワ</t>
    </rPh>
    <phoneticPr fontId="3"/>
  </si>
  <si>
    <t>昭和31</t>
    <rPh sb="0" eb="2">
      <t>ショウワ</t>
    </rPh>
    <phoneticPr fontId="3"/>
  </si>
  <si>
    <t>昭和32</t>
    <rPh sb="0" eb="2">
      <t>ショウワ</t>
    </rPh>
    <phoneticPr fontId="3"/>
  </si>
  <si>
    <t>昭和33</t>
    <rPh sb="0" eb="2">
      <t>ショウワ</t>
    </rPh>
    <phoneticPr fontId="3"/>
  </si>
  <si>
    <t>昭和34</t>
    <rPh sb="0" eb="2">
      <t>ショウワ</t>
    </rPh>
    <phoneticPr fontId="3"/>
  </si>
  <si>
    <t>昭和35</t>
    <rPh sb="0" eb="2">
      <t>ショウワ</t>
    </rPh>
    <phoneticPr fontId="3"/>
  </si>
  <si>
    <t>昭和36</t>
    <rPh sb="0" eb="2">
      <t>ショウワ</t>
    </rPh>
    <phoneticPr fontId="3"/>
  </si>
  <si>
    <t>昭和37</t>
    <rPh sb="0" eb="2">
      <t>ショウワ</t>
    </rPh>
    <phoneticPr fontId="3"/>
  </si>
  <si>
    <t>昭和38</t>
    <rPh sb="0" eb="2">
      <t>ショウワ</t>
    </rPh>
    <phoneticPr fontId="3"/>
  </si>
  <si>
    <t>昭和39</t>
    <rPh sb="0" eb="2">
      <t>ショウワ</t>
    </rPh>
    <phoneticPr fontId="3"/>
  </si>
  <si>
    <t>昭和40</t>
    <rPh sb="0" eb="2">
      <t>ショウワ</t>
    </rPh>
    <phoneticPr fontId="3"/>
  </si>
  <si>
    <t>昭和41</t>
    <rPh sb="0" eb="2">
      <t>ショウワ</t>
    </rPh>
    <phoneticPr fontId="3"/>
  </si>
  <si>
    <t>昭和42</t>
    <rPh sb="0" eb="2">
      <t>ショウワ</t>
    </rPh>
    <phoneticPr fontId="3"/>
  </si>
  <si>
    <t>昭和43</t>
    <rPh sb="0" eb="2">
      <t>ショウワ</t>
    </rPh>
    <phoneticPr fontId="3"/>
  </si>
  <si>
    <t>昭和44</t>
    <rPh sb="0" eb="2">
      <t>ショウワ</t>
    </rPh>
    <phoneticPr fontId="3"/>
  </si>
  <si>
    <t>昭和45</t>
    <rPh sb="0" eb="2">
      <t>ショウワ</t>
    </rPh>
    <phoneticPr fontId="3"/>
  </si>
  <si>
    <t>昭和46</t>
    <rPh sb="0" eb="2">
      <t>ショウワ</t>
    </rPh>
    <phoneticPr fontId="3"/>
  </si>
  <si>
    <t>昭和47</t>
    <rPh sb="0" eb="2">
      <t>ショウワ</t>
    </rPh>
    <phoneticPr fontId="3"/>
  </si>
  <si>
    <t>昭和48</t>
    <rPh sb="0" eb="2">
      <t>ショウワ</t>
    </rPh>
    <phoneticPr fontId="3"/>
  </si>
  <si>
    <t>昭和49</t>
    <rPh sb="0" eb="2">
      <t>ショウワ</t>
    </rPh>
    <phoneticPr fontId="3"/>
  </si>
  <si>
    <t>昭和50</t>
    <rPh sb="0" eb="2">
      <t>ショウワ</t>
    </rPh>
    <phoneticPr fontId="3"/>
  </si>
  <si>
    <t>昭和51</t>
    <rPh sb="0" eb="2">
      <t>ショウワ</t>
    </rPh>
    <phoneticPr fontId="3"/>
  </si>
  <si>
    <t>昭和52</t>
    <rPh sb="0" eb="2">
      <t>ショウワ</t>
    </rPh>
    <phoneticPr fontId="3"/>
  </si>
  <si>
    <t>昭和53</t>
    <rPh sb="0" eb="2">
      <t>ショウワ</t>
    </rPh>
    <phoneticPr fontId="3"/>
  </si>
  <si>
    <t>昭和54</t>
    <rPh sb="0" eb="2">
      <t>ショウワ</t>
    </rPh>
    <phoneticPr fontId="3"/>
  </si>
  <si>
    <t>昭和55</t>
    <rPh sb="0" eb="2">
      <t>ショウワ</t>
    </rPh>
    <phoneticPr fontId="3"/>
  </si>
  <si>
    <t>昭和56</t>
    <rPh sb="0" eb="2">
      <t>ショウワ</t>
    </rPh>
    <phoneticPr fontId="3"/>
  </si>
  <si>
    <t>昭和57</t>
    <rPh sb="0" eb="2">
      <t>ショウワ</t>
    </rPh>
    <phoneticPr fontId="3"/>
  </si>
  <si>
    <t>昭和58</t>
    <rPh sb="0" eb="2">
      <t>ショウワ</t>
    </rPh>
    <phoneticPr fontId="3"/>
  </si>
  <si>
    <t>昭和59</t>
    <rPh sb="0" eb="2">
      <t>ショウワ</t>
    </rPh>
    <phoneticPr fontId="3"/>
  </si>
  <si>
    <t>昭和60</t>
    <rPh sb="0" eb="2">
      <t>ショウワ</t>
    </rPh>
    <phoneticPr fontId="3"/>
  </si>
  <si>
    <t>昭和61</t>
    <rPh sb="0" eb="2">
      <t>ショウワ</t>
    </rPh>
    <phoneticPr fontId="3"/>
  </si>
  <si>
    <t>昭和62</t>
    <rPh sb="0" eb="2">
      <t>ショウワ</t>
    </rPh>
    <phoneticPr fontId="3"/>
  </si>
  <si>
    <t>昭和63</t>
    <rPh sb="0" eb="2">
      <t>ショウワ</t>
    </rPh>
    <phoneticPr fontId="3"/>
  </si>
  <si>
    <t>昭和64</t>
    <rPh sb="0" eb="2">
      <t>ショウワ</t>
    </rPh>
    <phoneticPr fontId="3"/>
  </si>
  <si>
    <t>平成元</t>
    <rPh sb="0" eb="2">
      <t>ヘイセイ</t>
    </rPh>
    <rPh sb="2" eb="3">
      <t>ガン</t>
    </rPh>
    <phoneticPr fontId="3"/>
  </si>
  <si>
    <t>平成2</t>
    <rPh sb="0" eb="2">
      <t>ヘイセイ</t>
    </rPh>
    <phoneticPr fontId="3"/>
  </si>
  <si>
    <t>平成3</t>
    <rPh sb="0" eb="2">
      <t>ヘイセイ</t>
    </rPh>
    <phoneticPr fontId="3"/>
  </si>
  <si>
    <t>平成4</t>
    <rPh sb="0" eb="2">
      <t>ヘイセイ</t>
    </rPh>
    <phoneticPr fontId="3"/>
  </si>
  <si>
    <t>平成5</t>
    <rPh sb="0" eb="2">
      <t>ヘイセイ</t>
    </rPh>
    <phoneticPr fontId="3"/>
  </si>
  <si>
    <t>平成6</t>
    <rPh sb="0" eb="2">
      <t>ヘイセイ</t>
    </rPh>
    <phoneticPr fontId="3"/>
  </si>
  <si>
    <t>平成7</t>
    <rPh sb="0" eb="2">
      <t>ヘイセイ</t>
    </rPh>
    <phoneticPr fontId="3"/>
  </si>
  <si>
    <t>平成8</t>
    <rPh sb="0" eb="2">
      <t>ヘイセイ</t>
    </rPh>
    <phoneticPr fontId="3"/>
  </si>
  <si>
    <t>平成9</t>
    <rPh sb="0" eb="2">
      <t>ヘイセイ</t>
    </rPh>
    <phoneticPr fontId="3"/>
  </si>
  <si>
    <t>平成10</t>
    <rPh sb="0" eb="2">
      <t>ヘイセイ</t>
    </rPh>
    <phoneticPr fontId="3"/>
  </si>
  <si>
    <t>平成11</t>
    <rPh sb="0" eb="2">
      <t>ヘイセイ</t>
    </rPh>
    <phoneticPr fontId="3"/>
  </si>
  <si>
    <t>平成12</t>
    <rPh sb="0" eb="2">
      <t>ヘイセイ</t>
    </rPh>
    <phoneticPr fontId="3"/>
  </si>
  <si>
    <t>平成13</t>
    <rPh sb="0" eb="2">
      <t>ヘイセイ</t>
    </rPh>
    <phoneticPr fontId="3"/>
  </si>
  <si>
    <t>平成14</t>
    <rPh sb="0" eb="2">
      <t>ヘイセイ</t>
    </rPh>
    <phoneticPr fontId="3"/>
  </si>
  <si>
    <t>平成15</t>
    <rPh sb="0" eb="2">
      <t>ヘイセイ</t>
    </rPh>
    <phoneticPr fontId="3"/>
  </si>
  <si>
    <t>平成16</t>
    <rPh sb="0" eb="2">
      <t>ヘイセイ</t>
    </rPh>
    <phoneticPr fontId="3"/>
  </si>
  <si>
    <t>平成17</t>
    <rPh sb="0" eb="2">
      <t>ヘイセイ</t>
    </rPh>
    <phoneticPr fontId="3"/>
  </si>
  <si>
    <t>平成18</t>
    <rPh sb="0" eb="2">
      <t>ヘイセイ</t>
    </rPh>
    <phoneticPr fontId="3"/>
  </si>
  <si>
    <t>平成19</t>
    <rPh sb="0" eb="2">
      <t>ヘイセイ</t>
    </rPh>
    <phoneticPr fontId="3"/>
  </si>
  <si>
    <t>平成20</t>
    <rPh sb="0" eb="2">
      <t>ヘイセイ</t>
    </rPh>
    <phoneticPr fontId="3"/>
  </si>
  <si>
    <t>平成21</t>
    <rPh sb="0" eb="2">
      <t>ヘイセイ</t>
    </rPh>
    <phoneticPr fontId="3"/>
  </si>
  <si>
    <t>平成22</t>
    <rPh sb="0" eb="2">
      <t>ヘイセイ</t>
    </rPh>
    <phoneticPr fontId="3"/>
  </si>
  <si>
    <t>平成23</t>
    <rPh sb="0" eb="2">
      <t>ヘイセイ</t>
    </rPh>
    <phoneticPr fontId="3"/>
  </si>
  <si>
    <t>平成24</t>
    <rPh sb="0" eb="2">
      <t>ヘイセイ</t>
    </rPh>
    <phoneticPr fontId="3"/>
  </si>
  <si>
    <t>平成25</t>
    <rPh sb="0" eb="2">
      <t>ヘイセイ</t>
    </rPh>
    <phoneticPr fontId="3"/>
  </si>
  <si>
    <t>平成26</t>
    <rPh sb="0" eb="2">
      <t>ヘイセイ</t>
    </rPh>
    <phoneticPr fontId="3"/>
  </si>
  <si>
    <t>平成27</t>
    <rPh sb="0" eb="2">
      <t>ヘイセイ</t>
    </rPh>
    <phoneticPr fontId="3"/>
  </si>
  <si>
    <t>平成28</t>
    <rPh sb="0" eb="2">
      <t>ヘイセイ</t>
    </rPh>
    <phoneticPr fontId="3"/>
  </si>
  <si>
    <t>平成29</t>
    <rPh sb="0" eb="2">
      <t>ヘイセイ</t>
    </rPh>
    <phoneticPr fontId="3"/>
  </si>
  <si>
    <t>平成30</t>
    <rPh sb="0" eb="2">
      <t>ヘイセイ</t>
    </rPh>
    <phoneticPr fontId="3"/>
  </si>
  <si>
    <t>平成30年分　給与所得者の配偶者控除等申告書</t>
    <phoneticPr fontId="3"/>
  </si>
  <si>
    <r>
      <rPr>
        <sz val="7"/>
        <color rgb="FFFF0000"/>
        <rFont val="ＭＳ Ｐ明朝"/>
        <family val="1"/>
        <charset val="128"/>
      </rPr>
      <t>◎　あなたの合計所得金額の見積額が1,000万円を超える場合又は配偶者の合計所得金額の見積額が123万円を超える場合は、配偶者控除又は配偶者特別控除を受けることができません。</t>
    </r>
    <r>
      <rPr>
        <sz val="7"/>
        <rFont val="ＭＳ Ｐ明朝"/>
        <family val="1"/>
        <charset val="128"/>
      </rPr>
      <t xml:space="preserve">
◎　合計所得金額の見積額の計算に当たっては、下表「合計所得金額の見積額の計算表」をご利用ください。</t>
    </r>
    <rPh sb="30" eb="31">
      <t>マタ</t>
    </rPh>
    <rPh sb="65" eb="66">
      <t>マタ</t>
    </rPh>
    <rPh sb="111" eb="112">
      <t>ヒョウ</t>
    </rPh>
    <rPh sb="113" eb="115">
      <t>ゴウケイ</t>
    </rPh>
    <rPh sb="115" eb="117">
      <t>ショトク</t>
    </rPh>
    <rPh sb="117" eb="119">
      <t>キンガク</t>
    </rPh>
    <rPh sb="120" eb="122">
      <t>ミツモリ</t>
    </rPh>
    <rPh sb="122" eb="123">
      <t>ガク</t>
    </rPh>
    <rPh sb="124" eb="126">
      <t>ケイサン</t>
    </rPh>
    <rPh sb="126" eb="127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</si>
</sst>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&quot;円&quot;"/>
    <numFmt numFmtId="177" formatCode="#,##0;&quot;△ &quot;#,##0"/>
    <numFmt numFmtId="178" formatCode="#\ 0000\ 0000\ 0000"/>
    <numFmt numFmtId="179" formatCode="#,##0;&quot;▲ &quot;#,##0"/>
    <numFmt numFmtId="180" formatCode="#,##0_ ;[Red]\-#,##0\ "/>
  </numFmts>
  <fonts count="4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7"/>
      <name val="FU明朝体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7.5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5"/>
      <name val="ＭＳ Ｐ明朝"/>
      <family val="1"/>
      <charset val="128"/>
    </font>
    <font>
      <sz val="6.5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Ｐゴシック"/>
      <family val="3"/>
      <charset val="128"/>
    </font>
    <font>
      <sz val="4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7"/>
      <name val="ＭＳ Ｐゴシック"/>
      <family val="3"/>
      <charset val="128"/>
      <scheme val="minor"/>
    </font>
    <font>
      <b/>
      <sz val="8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.5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8"/>
      <color theme="1"/>
      <name val="HGPｺﾞｼｯｸM"/>
      <family val="3"/>
      <charset val="128"/>
    </font>
    <font>
      <b/>
      <sz val="12"/>
      <name val="ＭＳ Ｐ明朝"/>
      <family val="1"/>
      <charset val="128"/>
    </font>
    <font>
      <sz val="5.55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9"/>
      <name val="ＭＳ 明朝"/>
      <family val="1"/>
      <charset val="128"/>
    </font>
    <font>
      <sz val="7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EF2E7"/>
        <bgColor indexed="64"/>
      </patternFill>
    </fill>
    <fill>
      <patternFill patternType="gray0625"/>
    </fill>
  </fills>
  <borders count="6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Down="1">
      <left/>
      <right/>
      <top/>
      <bottom/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/>
      <right style="hair">
        <color indexed="64"/>
      </right>
      <top/>
      <bottom/>
      <diagonal style="hair">
        <color indexed="64"/>
      </diagonal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auto="1"/>
      </top>
      <bottom/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9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/>
    <xf numFmtId="0" fontId="1" fillId="0" borderId="0">
      <alignment vertical="center"/>
    </xf>
    <xf numFmtId="0" fontId="13" fillId="0" borderId="0">
      <alignment vertical="center"/>
    </xf>
    <xf numFmtId="6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</cellStyleXfs>
  <cellXfs count="432">
    <xf numFmtId="0" fontId="0" fillId="0" borderId="0" xfId="0">
      <alignment vertical="center"/>
    </xf>
    <xf numFmtId="0" fontId="2" fillId="0" borderId="0" xfId="0" applyFont="1" applyFill="1" applyProtection="1">
      <alignment vertical="center"/>
      <protection hidden="1"/>
    </xf>
    <xf numFmtId="0" fontId="2" fillId="0" borderId="0" xfId="0" applyFont="1" applyFill="1" applyBorder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3" fontId="12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top" textRotation="255"/>
      <protection hidden="1"/>
    </xf>
    <xf numFmtId="0" fontId="11" fillId="0" borderId="0" xfId="0" applyFont="1" applyFill="1" applyAlignment="1" applyProtection="1">
      <alignment vertical="top"/>
      <protection hidden="1"/>
    </xf>
    <xf numFmtId="38" fontId="2" fillId="0" borderId="0" xfId="2" applyFont="1" applyFill="1" applyAlignment="1" applyProtection="1">
      <alignment horizontal="right" vertical="center"/>
      <protection hidden="1"/>
    </xf>
    <xf numFmtId="0" fontId="16" fillId="0" borderId="0" xfId="0" applyNumberFormat="1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top"/>
      <protection hidden="1"/>
    </xf>
    <xf numFmtId="0" fontId="27" fillId="0" borderId="0" xfId="0" applyFont="1" applyFill="1" applyBorder="1" applyAlignment="1" applyProtection="1">
      <alignment shrinkToFit="1"/>
      <protection hidden="1"/>
    </xf>
    <xf numFmtId="0" fontId="20" fillId="0" borderId="0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Alignment="1" applyProtection="1">
      <alignment vertical="top" textRotation="255"/>
      <protection hidden="1"/>
    </xf>
    <xf numFmtId="0" fontId="22" fillId="0" borderId="0" xfId="0" applyFont="1" applyFill="1" applyAlignment="1" applyProtection="1">
      <alignment horizontal="left" vertical="top" textRotation="255" wrapText="1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38" fontId="2" fillId="0" borderId="0" xfId="2" applyFont="1" applyFill="1" applyBorder="1" applyAlignment="1" applyProtection="1">
      <alignment horizontal="right" vertical="center"/>
      <protection hidden="1"/>
    </xf>
    <xf numFmtId="38" fontId="21" fillId="0" borderId="0" xfId="2" applyFont="1" applyFill="1" applyBorder="1" applyAlignment="1" applyProtection="1">
      <alignment vertical="center" shrinkToFit="1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Border="1" applyAlignment="1" applyProtection="1">
      <protection hidden="1"/>
    </xf>
    <xf numFmtId="0" fontId="5" fillId="0" borderId="0" xfId="0" applyFont="1" applyFill="1" applyProtection="1">
      <alignment vertical="center"/>
      <protection hidden="1"/>
    </xf>
    <xf numFmtId="0" fontId="5" fillId="0" borderId="0" xfId="0" applyFont="1" applyFill="1" applyBorder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distributed" wrapText="1"/>
      <protection hidden="1"/>
    </xf>
    <xf numFmtId="0" fontId="5" fillId="0" borderId="16" xfId="0" applyFont="1" applyFill="1" applyBorder="1" applyAlignment="1" applyProtection="1">
      <alignment vertical="distributed" textRotation="255"/>
      <protection hidden="1"/>
    </xf>
    <xf numFmtId="38" fontId="5" fillId="0" borderId="0" xfId="2" applyFont="1" applyFill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8" fillId="0" borderId="0" xfId="0" applyNumberFormat="1" applyFont="1" applyFill="1" applyBorder="1" applyAlignment="1" applyProtection="1">
      <alignment vertical="center" shrinkToFi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38" fontId="18" fillId="0" borderId="0" xfId="2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horizontal="distributed" vertical="center" wrapText="1"/>
      <protection hidden="1"/>
    </xf>
    <xf numFmtId="0" fontId="5" fillId="0" borderId="21" xfId="0" applyFont="1" applyFill="1" applyBorder="1" applyProtection="1">
      <alignment vertical="center"/>
      <protection hidden="1"/>
    </xf>
    <xf numFmtId="0" fontId="5" fillId="0" borderId="11" xfId="0" applyFont="1" applyFill="1" applyBorder="1" applyProtection="1">
      <alignment vertical="center"/>
      <protection hidden="1"/>
    </xf>
    <xf numFmtId="0" fontId="5" fillId="0" borderId="41" xfId="0" applyFont="1" applyFill="1" applyBorder="1" applyProtection="1">
      <alignment vertical="center"/>
      <protection hidden="1"/>
    </xf>
    <xf numFmtId="0" fontId="23" fillId="0" borderId="21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5" fillId="0" borderId="2" xfId="0" applyFont="1" applyFill="1" applyBorder="1" applyProtection="1">
      <alignment vertical="center"/>
      <protection hidden="1"/>
    </xf>
    <xf numFmtId="0" fontId="5" fillId="0" borderId="21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top" wrapText="1"/>
      <protection hidden="1"/>
    </xf>
    <xf numFmtId="0" fontId="29" fillId="0" borderId="0" xfId="0" applyFont="1" applyFill="1" applyAlignment="1" applyProtection="1">
      <alignment vertical="center" textRotation="180"/>
      <protection hidden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38" fontId="0" fillId="0" borderId="0" xfId="0" applyNumberFormat="1">
      <alignment vertical="center"/>
    </xf>
    <xf numFmtId="0" fontId="0" fillId="0" borderId="9" xfId="0" applyBorder="1">
      <alignment vertical="center"/>
    </xf>
    <xf numFmtId="3" fontId="0" fillId="0" borderId="9" xfId="0" applyNumberFormat="1" applyBorder="1">
      <alignment vertical="center"/>
    </xf>
    <xf numFmtId="0" fontId="0" fillId="0" borderId="0" xfId="0" applyBorder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>
      <alignment vertical="center"/>
    </xf>
    <xf numFmtId="0" fontId="0" fillId="0" borderId="0" xfId="0">
      <alignment vertical="center"/>
    </xf>
    <xf numFmtId="0" fontId="25" fillId="0" borderId="0" xfId="4" applyAlignment="1"/>
    <xf numFmtId="179" fontId="34" fillId="3" borderId="8" xfId="1" applyNumberFormat="1" applyFont="1" applyFill="1" applyBorder="1" applyAlignment="1" applyProtection="1">
      <alignment horizontal="right" vertical="center"/>
      <protection hidden="1"/>
    </xf>
    <xf numFmtId="179" fontId="34" fillId="3" borderId="54" xfId="1" applyNumberFormat="1" applyFont="1" applyFill="1" applyBorder="1" applyAlignment="1" applyProtection="1">
      <alignment horizontal="right" vertical="center"/>
      <protection hidden="1"/>
    </xf>
    <xf numFmtId="179" fontId="34" fillId="3" borderId="3" xfId="1" applyNumberFormat="1" applyFont="1" applyFill="1" applyBorder="1" applyAlignment="1" applyProtection="1">
      <alignment horizontal="right" vertical="center"/>
      <protection hidden="1"/>
    </xf>
    <xf numFmtId="179" fontId="34" fillId="3" borderId="0" xfId="1" applyNumberFormat="1" applyFont="1" applyFill="1" applyBorder="1" applyAlignment="1" applyProtection="1">
      <alignment horizontal="right" vertical="center"/>
      <protection hidden="1"/>
    </xf>
    <xf numFmtId="179" fontId="34" fillId="3" borderId="6" xfId="1" applyNumberFormat="1" applyFont="1" applyFill="1" applyBorder="1" applyAlignment="1" applyProtection="1">
      <alignment horizontal="right" vertical="center"/>
      <protection hidden="1"/>
    </xf>
    <xf numFmtId="179" fontId="34" fillId="3" borderId="52" xfId="1" applyNumberFormat="1" applyFont="1" applyFill="1" applyBorder="1" applyAlignment="1" applyProtection="1">
      <alignment horizontal="right" vertical="center"/>
      <protection hidden="1"/>
    </xf>
    <xf numFmtId="177" fontId="19" fillId="0" borderId="54" xfId="1" applyNumberFormat="1" applyFont="1" applyFill="1" applyBorder="1" applyAlignment="1" applyProtection="1">
      <alignment horizontal="center" vertical="center"/>
      <protection hidden="1"/>
    </xf>
    <xf numFmtId="177" fontId="19" fillId="0" borderId="7" xfId="1" applyNumberFormat="1" applyFont="1" applyFill="1" applyBorder="1" applyAlignment="1" applyProtection="1">
      <alignment horizontal="center" vertical="center"/>
      <protection hidden="1"/>
    </xf>
    <xf numFmtId="177" fontId="19" fillId="0" borderId="0" xfId="1" applyNumberFormat="1" applyFont="1" applyFill="1" applyBorder="1" applyAlignment="1" applyProtection="1">
      <alignment horizontal="center" vertical="center"/>
      <protection hidden="1"/>
    </xf>
    <xf numFmtId="177" fontId="19" fillId="0" borderId="2" xfId="1" applyNumberFormat="1" applyFont="1" applyFill="1" applyBorder="1" applyAlignment="1" applyProtection="1">
      <alignment horizontal="center" vertical="center"/>
      <protection hidden="1"/>
    </xf>
    <xf numFmtId="177" fontId="19" fillId="0" borderId="52" xfId="1" applyNumberFormat="1" applyFont="1" applyFill="1" applyBorder="1" applyAlignment="1" applyProtection="1">
      <alignment horizontal="center" vertical="center"/>
      <protection hidden="1"/>
    </xf>
    <xf numFmtId="177" fontId="19" fillId="0" borderId="5" xfId="1" applyNumberFormat="1" applyFont="1" applyFill="1" applyBorder="1" applyAlignment="1" applyProtection="1">
      <alignment horizontal="center" vertical="center"/>
      <protection hidden="1"/>
    </xf>
    <xf numFmtId="177" fontId="8" fillId="0" borderId="19" xfId="1" applyNumberFormat="1" applyFont="1" applyFill="1" applyBorder="1" applyAlignment="1" applyProtection="1">
      <alignment horizontal="center" vertical="center"/>
      <protection hidden="1"/>
    </xf>
    <xf numFmtId="177" fontId="8" fillId="0" borderId="13" xfId="1" applyNumberFormat="1" applyFont="1" applyFill="1" applyBorder="1" applyAlignment="1" applyProtection="1">
      <alignment horizontal="center" vertical="center"/>
      <protection hidden="1"/>
    </xf>
    <xf numFmtId="177" fontId="8" fillId="0" borderId="51" xfId="1" applyNumberFormat="1" applyFont="1" applyFill="1" applyBorder="1" applyAlignment="1" applyProtection="1">
      <alignment horizontal="center" vertical="center"/>
      <protection hidden="1"/>
    </xf>
    <xf numFmtId="177" fontId="8" fillId="0" borderId="21" xfId="1" applyNumberFormat="1" applyFont="1" applyFill="1" applyBorder="1" applyAlignment="1" applyProtection="1">
      <alignment horizontal="center" vertical="center"/>
      <protection hidden="1"/>
    </xf>
    <xf numFmtId="177" fontId="8" fillId="0" borderId="0" xfId="1" applyNumberFormat="1" applyFont="1" applyFill="1" applyBorder="1" applyAlignment="1" applyProtection="1">
      <alignment horizontal="center" vertical="center"/>
      <protection hidden="1"/>
    </xf>
    <xf numFmtId="177" fontId="8" fillId="0" borderId="2" xfId="1" applyNumberFormat="1" applyFont="1" applyFill="1" applyBorder="1" applyAlignment="1" applyProtection="1">
      <alignment horizontal="center" vertical="center"/>
      <protection hidden="1"/>
    </xf>
    <xf numFmtId="177" fontId="8" fillId="0" borderId="20" xfId="1" applyNumberFormat="1" applyFont="1" applyFill="1" applyBorder="1" applyAlignment="1" applyProtection="1">
      <alignment horizontal="center" vertical="center"/>
      <protection hidden="1"/>
    </xf>
    <xf numFmtId="177" fontId="8" fillId="0" borderId="11" xfId="1" applyNumberFormat="1" applyFont="1" applyFill="1" applyBorder="1" applyAlignment="1" applyProtection="1">
      <alignment horizontal="center" vertical="center"/>
      <protection hidden="1"/>
    </xf>
    <xf numFmtId="177" fontId="8" fillId="0" borderId="15" xfId="1" applyNumberFormat="1" applyFont="1" applyFill="1" applyBorder="1" applyAlignment="1" applyProtection="1">
      <alignment horizontal="center" vertical="center"/>
      <protection hidden="1"/>
    </xf>
    <xf numFmtId="179" fontId="34" fillId="2" borderId="43" xfId="0" applyNumberFormat="1" applyFont="1" applyFill="1" applyBorder="1" applyAlignment="1" applyProtection="1">
      <alignment horizontal="right" vertical="center"/>
      <protection locked="0"/>
    </xf>
    <xf numFmtId="179" fontId="34" fillId="2" borderId="33" xfId="0" applyNumberFormat="1" applyFont="1" applyFill="1" applyBorder="1" applyAlignment="1" applyProtection="1">
      <alignment horizontal="right" vertical="center"/>
      <protection locked="0"/>
    </xf>
    <xf numFmtId="177" fontId="8" fillId="0" borderId="43" xfId="3" applyNumberFormat="1" applyFont="1" applyFill="1" applyBorder="1" applyAlignment="1" applyProtection="1">
      <alignment horizontal="center" vertical="center"/>
      <protection hidden="1"/>
    </xf>
    <xf numFmtId="177" fontId="8" fillId="0" borderId="33" xfId="3" applyNumberFormat="1" applyFont="1" applyFill="1" applyBorder="1" applyAlignment="1" applyProtection="1">
      <alignment horizontal="center" vertical="center"/>
      <protection hidden="1"/>
    </xf>
    <xf numFmtId="177" fontId="8" fillId="0" borderId="38" xfId="3" applyNumberFormat="1" applyFont="1" applyFill="1" applyBorder="1" applyAlignment="1" applyProtection="1">
      <alignment horizontal="center" vertical="center"/>
      <protection hidden="1"/>
    </xf>
    <xf numFmtId="49" fontId="5" fillId="0" borderId="34" xfId="1" applyNumberFormat="1" applyFont="1" applyFill="1" applyBorder="1" applyAlignment="1" applyProtection="1">
      <alignment horizontal="center" vertical="center" shrinkToFit="1"/>
      <protection hidden="1"/>
    </xf>
    <xf numFmtId="49" fontId="5" fillId="0" borderId="43" xfId="1" applyNumberFormat="1" applyFont="1" applyFill="1" applyBorder="1" applyAlignment="1" applyProtection="1">
      <alignment horizontal="center" vertical="center" shrinkToFit="1"/>
      <protection hidden="1"/>
    </xf>
    <xf numFmtId="179" fontId="34" fillId="2" borderId="19" xfId="1" applyNumberFormat="1" applyFont="1" applyFill="1" applyBorder="1" applyAlignment="1" applyProtection="1">
      <alignment horizontal="right" vertical="center" shrinkToFit="1"/>
      <protection locked="0"/>
    </xf>
    <xf numFmtId="179" fontId="34" fillId="2" borderId="13" xfId="1" applyNumberFormat="1" applyFont="1" applyFill="1" applyBorder="1" applyAlignment="1" applyProtection="1">
      <alignment horizontal="right" vertical="center" shrinkToFit="1"/>
      <protection locked="0"/>
    </xf>
    <xf numFmtId="179" fontId="34" fillId="2" borderId="17" xfId="1" applyNumberFormat="1" applyFont="1" applyFill="1" applyBorder="1" applyAlignment="1" applyProtection="1">
      <alignment horizontal="right" vertical="center" shrinkToFit="1"/>
      <protection locked="0"/>
    </xf>
    <xf numFmtId="179" fontId="34" fillId="2" borderId="21" xfId="1" applyNumberFormat="1" applyFont="1" applyFill="1" applyBorder="1" applyAlignment="1" applyProtection="1">
      <alignment horizontal="right" vertical="center" shrinkToFit="1"/>
      <protection locked="0"/>
    </xf>
    <xf numFmtId="179" fontId="34" fillId="2" borderId="0" xfId="1" applyNumberFormat="1" applyFont="1" applyFill="1" applyBorder="1" applyAlignment="1" applyProtection="1">
      <alignment horizontal="right" vertical="center" shrinkToFit="1"/>
      <protection locked="0"/>
    </xf>
    <xf numFmtId="179" fontId="34" fillId="2" borderId="16" xfId="1" applyNumberFormat="1" applyFont="1" applyFill="1" applyBorder="1" applyAlignment="1" applyProtection="1">
      <alignment horizontal="right" vertical="center" shrinkToFit="1"/>
      <protection locked="0"/>
    </xf>
    <xf numFmtId="179" fontId="34" fillId="2" borderId="20" xfId="1" applyNumberFormat="1" applyFont="1" applyFill="1" applyBorder="1" applyAlignment="1" applyProtection="1">
      <alignment horizontal="right" vertical="center" shrinkToFit="1"/>
      <protection locked="0"/>
    </xf>
    <xf numFmtId="179" fontId="34" fillId="2" borderId="11" xfId="1" applyNumberFormat="1" applyFont="1" applyFill="1" applyBorder="1" applyAlignment="1" applyProtection="1">
      <alignment horizontal="right" vertical="center" shrinkToFit="1"/>
      <protection locked="0"/>
    </xf>
    <xf numFmtId="179" fontId="34" fillId="2" borderId="18" xfId="1" applyNumberFormat="1" applyFont="1" applyFill="1" applyBorder="1" applyAlignment="1" applyProtection="1">
      <alignment horizontal="right" vertical="center" shrinkToFit="1"/>
      <protection locked="0"/>
    </xf>
    <xf numFmtId="177" fontId="19" fillId="0" borderId="13" xfId="1" applyNumberFormat="1" applyFont="1" applyFill="1" applyBorder="1" applyAlignment="1" applyProtection="1">
      <alignment horizontal="center" vertical="center" shrinkToFit="1"/>
      <protection hidden="1"/>
    </xf>
    <xf numFmtId="177" fontId="19" fillId="0" borderId="17" xfId="1" applyNumberFormat="1" applyFont="1" applyFill="1" applyBorder="1" applyAlignment="1" applyProtection="1">
      <alignment horizontal="center" vertical="center" shrinkToFit="1"/>
      <protection hidden="1"/>
    </xf>
    <xf numFmtId="177" fontId="19" fillId="0" borderId="0" xfId="1" applyNumberFormat="1" applyFont="1" applyFill="1" applyBorder="1" applyAlignment="1" applyProtection="1">
      <alignment horizontal="center" vertical="center" shrinkToFit="1"/>
      <protection hidden="1"/>
    </xf>
    <xf numFmtId="177" fontId="19" fillId="0" borderId="16" xfId="1" applyNumberFormat="1" applyFont="1" applyFill="1" applyBorder="1" applyAlignment="1" applyProtection="1">
      <alignment horizontal="center" vertical="center" shrinkToFit="1"/>
      <protection hidden="1"/>
    </xf>
    <xf numFmtId="177" fontId="19" fillId="0" borderId="11" xfId="1" applyNumberFormat="1" applyFont="1" applyFill="1" applyBorder="1" applyAlignment="1" applyProtection="1">
      <alignment horizontal="center" vertical="center" shrinkToFit="1"/>
      <protection hidden="1"/>
    </xf>
    <xf numFmtId="177" fontId="19" fillId="0" borderId="18" xfId="1" applyNumberFormat="1" applyFont="1" applyFill="1" applyBorder="1" applyAlignment="1" applyProtection="1">
      <alignment horizontal="center" vertical="center" shrinkToFit="1"/>
      <protection hidden="1"/>
    </xf>
    <xf numFmtId="177" fontId="8" fillId="0" borderId="33" xfId="1" applyNumberFormat="1" applyFont="1" applyFill="1" applyBorder="1" applyAlignment="1" applyProtection="1">
      <alignment horizontal="center" vertical="center" shrinkToFit="1"/>
      <protection hidden="1"/>
    </xf>
    <xf numFmtId="177" fontId="8" fillId="0" borderId="38" xfId="1" applyNumberFormat="1" applyFont="1" applyFill="1" applyBorder="1" applyAlignment="1" applyProtection="1">
      <alignment horizontal="center" vertical="center" shrinkToFi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176" fontId="9" fillId="0" borderId="34" xfId="0" applyNumberFormat="1" applyFont="1" applyFill="1" applyBorder="1" applyAlignment="1" applyProtection="1">
      <alignment horizontal="center" vertical="center"/>
      <protection hidden="1"/>
    </xf>
    <xf numFmtId="176" fontId="9" fillId="0" borderId="42" xfId="0" applyNumberFormat="1" applyFont="1" applyFill="1" applyBorder="1" applyAlignment="1" applyProtection="1">
      <alignment horizontal="center" vertical="center"/>
      <protection hidden="1"/>
    </xf>
    <xf numFmtId="0" fontId="30" fillId="0" borderId="29" xfId="0" applyFont="1" applyFill="1" applyBorder="1" applyAlignment="1" applyProtection="1">
      <alignment horizontal="left" vertical="top" wrapText="1"/>
      <protection hidden="1"/>
    </xf>
    <xf numFmtId="0" fontId="30" fillId="0" borderId="29" xfId="0" applyFont="1" applyFill="1" applyBorder="1" applyAlignment="1" applyProtection="1">
      <alignment horizontal="left" vertical="top"/>
      <protection hidden="1"/>
    </xf>
    <xf numFmtId="0" fontId="30" fillId="0" borderId="31" xfId="0" applyFont="1" applyFill="1" applyBorder="1" applyAlignment="1" applyProtection="1">
      <alignment horizontal="left" vertical="top"/>
      <protection hidden="1"/>
    </xf>
    <xf numFmtId="176" fontId="9" fillId="0" borderId="33" xfId="0" applyNumberFormat="1" applyFont="1" applyFill="1" applyBorder="1" applyAlignment="1" applyProtection="1">
      <alignment horizontal="center" vertical="center"/>
      <protection hidden="1"/>
    </xf>
    <xf numFmtId="176" fontId="9" fillId="0" borderId="38" xfId="0" applyNumberFormat="1" applyFont="1" applyFill="1" applyBorder="1" applyAlignment="1" applyProtection="1">
      <alignment horizontal="center" vertical="center"/>
      <protection hidden="1"/>
    </xf>
    <xf numFmtId="179" fontId="34" fillId="2" borderId="43" xfId="1" applyNumberFormat="1" applyFont="1" applyFill="1" applyBorder="1" applyAlignment="1" applyProtection="1">
      <alignment horizontal="right" vertical="center" shrinkToFit="1"/>
      <protection locked="0"/>
    </xf>
    <xf numFmtId="179" fontId="34" fillId="2" borderId="33" xfId="1" applyNumberFormat="1" applyFont="1" applyFill="1" applyBorder="1" applyAlignment="1" applyProtection="1">
      <alignment horizontal="right" vertical="center" shrinkToFit="1"/>
      <protection locked="0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0" borderId="5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52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5" fillId="0" borderId="54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177" fontId="8" fillId="0" borderId="0" xfId="1" applyNumberFormat="1" applyFont="1" applyFill="1" applyBorder="1" applyAlignment="1" applyProtection="1">
      <alignment horizontal="center" vertical="center" shrinkToFit="1"/>
      <protection hidden="1"/>
    </xf>
    <xf numFmtId="177" fontId="8" fillId="0" borderId="16" xfId="1" applyNumberFormat="1" applyFont="1" applyFill="1" applyBorder="1" applyAlignment="1" applyProtection="1">
      <alignment horizontal="center" vertical="center" shrinkToFit="1"/>
      <protection hidden="1"/>
    </xf>
    <xf numFmtId="38" fontId="38" fillId="3" borderId="53" xfId="2" applyFont="1" applyFill="1" applyBorder="1" applyAlignment="1" applyProtection="1">
      <alignment horizontal="right" vertical="center"/>
      <protection hidden="1"/>
    </xf>
    <xf numFmtId="38" fontId="38" fillId="3" borderId="13" xfId="2" applyFont="1" applyFill="1" applyBorder="1" applyAlignment="1" applyProtection="1">
      <alignment horizontal="right" vertical="center"/>
      <protection hidden="1"/>
    </xf>
    <xf numFmtId="38" fontId="38" fillId="3" borderId="3" xfId="2" applyFont="1" applyFill="1" applyBorder="1" applyAlignment="1" applyProtection="1">
      <alignment horizontal="right" vertical="center"/>
      <protection hidden="1"/>
    </xf>
    <xf numFmtId="38" fontId="38" fillId="3" borderId="0" xfId="2" applyFont="1" applyFill="1" applyBorder="1" applyAlignment="1" applyProtection="1">
      <alignment horizontal="right" vertical="center"/>
      <protection hidden="1"/>
    </xf>
    <xf numFmtId="38" fontId="38" fillId="3" borderId="6" xfId="2" applyFont="1" applyFill="1" applyBorder="1" applyAlignment="1" applyProtection="1">
      <alignment horizontal="right" vertical="center"/>
      <protection hidden="1"/>
    </xf>
    <xf numFmtId="38" fontId="38" fillId="3" borderId="52" xfId="2" applyFont="1" applyFill="1" applyBorder="1" applyAlignment="1" applyProtection="1">
      <alignment horizontal="right" vertical="center"/>
      <protection hidden="1"/>
    </xf>
    <xf numFmtId="176" fontId="9" fillId="0" borderId="11" xfId="0" applyNumberFormat="1" applyFont="1" applyFill="1" applyBorder="1" applyAlignment="1" applyProtection="1">
      <alignment horizontal="center" vertical="center"/>
      <protection hidden="1"/>
    </xf>
    <xf numFmtId="176" fontId="9" fillId="0" borderId="18" xfId="0" applyNumberFormat="1" applyFont="1" applyFill="1" applyBorder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0" borderId="20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 textRotation="255"/>
      <protection hidden="1"/>
    </xf>
    <xf numFmtId="0" fontId="24" fillId="0" borderId="16" xfId="0" applyFont="1" applyFill="1" applyBorder="1" applyAlignment="1" applyProtection="1">
      <alignment horizontal="center" vertical="center" textRotation="255"/>
      <protection hidden="1"/>
    </xf>
    <xf numFmtId="0" fontId="24" fillId="0" borderId="0" xfId="0" applyFont="1" applyFill="1" applyBorder="1" applyAlignment="1" applyProtection="1">
      <alignment vertical="distributed" textRotation="255" indent="2"/>
      <protection hidden="1"/>
    </xf>
    <xf numFmtId="0" fontId="5" fillId="0" borderId="47" xfId="0" applyFont="1" applyFill="1" applyBorder="1" applyProtection="1">
      <alignment vertical="center"/>
      <protection hidden="1"/>
    </xf>
    <xf numFmtId="0" fontId="5" fillId="0" borderId="50" xfId="0" applyFont="1" applyFill="1" applyBorder="1" applyProtection="1">
      <alignment vertical="center"/>
      <protection hidden="1"/>
    </xf>
    <xf numFmtId="0" fontId="23" fillId="0" borderId="19" xfId="0" applyFont="1" applyFill="1" applyBorder="1" applyAlignment="1" applyProtection="1">
      <alignment horizontal="center" vertical="center"/>
      <protection hidden="1"/>
    </xf>
    <xf numFmtId="0" fontId="23" fillId="0" borderId="13" xfId="0" applyFont="1" applyFill="1" applyBorder="1" applyAlignment="1" applyProtection="1">
      <alignment horizontal="center" vertical="center"/>
      <protection hidden="1"/>
    </xf>
    <xf numFmtId="0" fontId="23" fillId="0" borderId="17" xfId="0" applyFont="1" applyFill="1" applyBorder="1" applyAlignment="1" applyProtection="1">
      <alignment horizontal="center" vertical="center"/>
      <protection hidden="1"/>
    </xf>
    <xf numFmtId="0" fontId="23" fillId="0" borderId="20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/>
      <protection hidden="1"/>
    </xf>
    <xf numFmtId="0" fontId="23" fillId="0" borderId="18" xfId="0" applyFont="1" applyFill="1" applyBorder="1" applyAlignment="1" applyProtection="1">
      <alignment horizontal="center" vertical="center"/>
      <protection hidden="1"/>
    </xf>
    <xf numFmtId="0" fontId="6" fillId="0" borderId="29" xfId="0" applyFont="1" applyFill="1" applyBorder="1" applyAlignment="1" applyProtection="1">
      <alignment horizontal="center" vertical="center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6" fillId="0" borderId="46" xfId="0" applyFont="1" applyFill="1" applyBorder="1" applyAlignment="1" applyProtection="1">
      <alignment horizontal="center" vertical="center"/>
      <protection hidden="1"/>
    </xf>
    <xf numFmtId="0" fontId="6" fillId="0" borderId="36" xfId="0" applyFont="1" applyFill="1" applyBorder="1" applyAlignment="1" applyProtection="1">
      <alignment horizontal="center" vertical="center"/>
      <protection hidden="1"/>
    </xf>
    <xf numFmtId="0" fontId="6" fillId="0" borderId="31" xfId="0" applyFont="1" applyFill="1" applyBorder="1" applyAlignment="1" applyProtection="1">
      <alignment horizontal="center" vertical="center"/>
      <protection hidden="1"/>
    </xf>
    <xf numFmtId="0" fontId="6" fillId="0" borderId="48" xfId="0" applyFont="1" applyFill="1" applyBorder="1" applyAlignment="1" applyProtection="1">
      <alignment horizontal="center" vertical="center"/>
      <protection hidden="1"/>
    </xf>
    <xf numFmtId="0" fontId="6" fillId="0" borderId="26" xfId="0" applyFont="1" applyFill="1" applyBorder="1" applyAlignment="1" applyProtection="1">
      <alignment horizontal="center" vertical="center"/>
      <protection hidden="1"/>
    </xf>
    <xf numFmtId="0" fontId="6" fillId="0" borderId="35" xfId="0" applyFont="1" applyFill="1" applyBorder="1" applyAlignment="1" applyProtection="1">
      <alignment horizontal="center" vertical="center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hidden="1"/>
    </xf>
    <xf numFmtId="0" fontId="6" fillId="0" borderId="49" xfId="0" applyFont="1" applyFill="1" applyBorder="1" applyAlignment="1" applyProtection="1">
      <alignment horizontal="center" vertical="center"/>
      <protection hidden="1"/>
    </xf>
    <xf numFmtId="0" fontId="6" fillId="0" borderId="24" xfId="0" applyFont="1" applyFill="1" applyBorder="1" applyAlignment="1" applyProtection="1">
      <alignment horizontal="center" vertical="center"/>
      <protection hidden="1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left" vertical="center" shrinkToFit="1"/>
      <protection hidden="1"/>
    </xf>
    <xf numFmtId="0" fontId="6" fillId="0" borderId="13" xfId="0" applyFont="1" applyFill="1" applyBorder="1" applyAlignment="1" applyProtection="1">
      <alignment horizontal="left" vertical="center" shrinkToFit="1"/>
      <protection hidden="1"/>
    </xf>
    <xf numFmtId="0" fontId="6" fillId="0" borderId="17" xfId="0" applyFont="1" applyFill="1" applyBorder="1" applyAlignment="1" applyProtection="1">
      <alignment horizontal="left" vertical="center" shrinkToFit="1"/>
      <protection hidden="1"/>
    </xf>
    <xf numFmtId="0" fontId="6" fillId="0" borderId="20" xfId="0" applyFont="1" applyFill="1" applyBorder="1" applyAlignment="1" applyProtection="1">
      <alignment horizontal="left" vertical="center" shrinkToFit="1"/>
      <protection hidden="1"/>
    </xf>
    <xf numFmtId="0" fontId="6" fillId="0" borderId="11" xfId="0" applyFont="1" applyFill="1" applyBorder="1" applyAlignment="1" applyProtection="1">
      <alignment horizontal="left" vertical="center" shrinkToFit="1"/>
      <protection hidden="1"/>
    </xf>
    <xf numFmtId="0" fontId="6" fillId="0" borderId="18" xfId="0" applyFont="1" applyFill="1" applyBorder="1" applyAlignment="1" applyProtection="1">
      <alignment horizontal="left" vertical="center" shrinkToFit="1"/>
      <protection hidden="1"/>
    </xf>
    <xf numFmtId="0" fontId="5" fillId="0" borderId="37" xfId="0" applyFont="1" applyFill="1" applyBorder="1" applyAlignment="1" applyProtection="1">
      <alignment horizontal="distributed" vertical="center"/>
      <protection hidden="1"/>
    </xf>
    <xf numFmtId="0" fontId="5" fillId="0" borderId="26" xfId="0" applyFont="1" applyFill="1" applyBorder="1" applyAlignment="1" applyProtection="1">
      <alignment horizontal="distributed" vertical="center"/>
      <protection hidden="1"/>
    </xf>
    <xf numFmtId="0" fontId="5" fillId="0" borderId="35" xfId="0" applyFont="1" applyFill="1" applyBorder="1" applyAlignment="1" applyProtection="1">
      <alignment horizontal="distributed" vertical="center"/>
      <protection hidden="1"/>
    </xf>
    <xf numFmtId="0" fontId="5" fillId="0" borderId="32" xfId="0" applyFont="1" applyFill="1" applyBorder="1" applyAlignment="1" applyProtection="1">
      <alignment horizontal="distributed" vertical="center"/>
      <protection hidden="1"/>
    </xf>
    <xf numFmtId="0" fontId="5" fillId="0" borderId="24" xfId="0" applyFont="1" applyFill="1" applyBorder="1" applyAlignment="1" applyProtection="1">
      <alignment horizontal="distributed" vertical="center"/>
      <protection hidden="1"/>
    </xf>
    <xf numFmtId="0" fontId="5" fillId="0" borderId="30" xfId="0" applyFont="1" applyFill="1" applyBorder="1" applyAlignment="1" applyProtection="1">
      <alignment horizontal="distributed" vertical="center"/>
      <protection hidden="1"/>
    </xf>
    <xf numFmtId="0" fontId="5" fillId="0" borderId="37" xfId="0" applyFont="1" applyFill="1" applyBorder="1" applyAlignment="1" applyProtection="1">
      <alignment horizontal="center" vertical="center"/>
      <protection hidden="1"/>
    </xf>
    <xf numFmtId="0" fontId="5" fillId="0" borderId="26" xfId="0" applyFont="1" applyFill="1" applyBorder="1" applyAlignment="1" applyProtection="1">
      <alignment horizontal="center" vertical="center"/>
      <protection hidden="1"/>
    </xf>
    <xf numFmtId="0" fontId="5" fillId="0" borderId="35" xfId="0" applyFont="1" applyFill="1" applyBorder="1" applyAlignment="1" applyProtection="1">
      <alignment horizontal="center" vertical="center"/>
      <protection hidden="1"/>
    </xf>
    <xf numFmtId="0" fontId="5" fillId="0" borderId="3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0" borderId="30" xfId="0" applyFont="1" applyFill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23" fillId="0" borderId="48" xfId="0" applyFont="1" applyFill="1" applyBorder="1" applyAlignment="1" applyProtection="1">
      <alignment vertical="center" textRotation="255"/>
      <protection hidden="1"/>
    </xf>
    <xf numFmtId="0" fontId="23" fillId="0" borderId="35" xfId="0" applyFont="1" applyFill="1" applyBorder="1" applyAlignment="1" applyProtection="1">
      <alignment vertical="center" textRotation="255"/>
      <protection hidden="1"/>
    </xf>
    <xf numFmtId="0" fontId="23" fillId="0" borderId="25" xfId="0" applyFont="1" applyFill="1" applyBorder="1" applyAlignment="1" applyProtection="1">
      <alignment vertical="center" textRotation="255"/>
      <protection hidden="1"/>
    </xf>
    <xf numFmtId="0" fontId="23" fillId="0" borderId="27" xfId="0" applyFont="1" applyFill="1" applyBorder="1" applyAlignment="1" applyProtection="1">
      <alignment vertical="center" textRotation="255"/>
      <protection hidden="1"/>
    </xf>
    <xf numFmtId="0" fontId="23" fillId="0" borderId="49" xfId="0" applyFont="1" applyFill="1" applyBorder="1" applyAlignment="1" applyProtection="1">
      <alignment vertical="center" textRotation="255"/>
      <protection hidden="1"/>
    </xf>
    <xf numFmtId="0" fontId="23" fillId="0" borderId="30" xfId="0" applyFont="1" applyFill="1" applyBorder="1" applyAlignment="1" applyProtection="1">
      <alignment vertical="center" textRotation="255"/>
      <protection hidden="1"/>
    </xf>
    <xf numFmtId="0" fontId="8" fillId="0" borderId="48" xfId="0" applyFont="1" applyFill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0" fontId="8" fillId="0" borderId="35" xfId="0" applyFont="1" applyFill="1" applyBorder="1" applyAlignment="1" applyProtection="1">
      <alignment horizontal="center" vertical="center"/>
      <protection hidden="1"/>
    </xf>
    <xf numFmtId="0" fontId="8" fillId="0" borderId="49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horizontal="center" vertical="center"/>
      <protection hidden="1"/>
    </xf>
    <xf numFmtId="0" fontId="8" fillId="0" borderId="40" xfId="0" applyFont="1" applyFill="1" applyBorder="1" applyAlignment="1" applyProtection="1">
      <alignment horizontal="center" vertical="center"/>
      <protection hidden="1"/>
    </xf>
    <xf numFmtId="0" fontId="8" fillId="0" borderId="42" xfId="0" applyFont="1" applyFill="1" applyBorder="1" applyAlignment="1" applyProtection="1">
      <alignment horizontal="center" vertical="center"/>
      <protection hidden="1"/>
    </xf>
    <xf numFmtId="177" fontId="34" fillId="3" borderId="19" xfId="1" applyNumberFormat="1" applyFont="1" applyFill="1" applyBorder="1" applyAlignment="1" applyProtection="1">
      <alignment horizontal="right" vertical="center" shrinkToFit="1"/>
      <protection hidden="1"/>
    </xf>
    <xf numFmtId="177" fontId="34" fillId="3" borderId="13" xfId="1" applyNumberFormat="1" applyFont="1" applyFill="1" applyBorder="1" applyAlignment="1" applyProtection="1">
      <alignment horizontal="right" vertical="center" shrinkToFit="1"/>
      <protection hidden="1"/>
    </xf>
    <xf numFmtId="177" fontId="34" fillId="3" borderId="21" xfId="1" applyNumberFormat="1" applyFont="1" applyFill="1" applyBorder="1" applyAlignment="1" applyProtection="1">
      <alignment horizontal="right" vertical="center" shrinkToFit="1"/>
      <protection hidden="1"/>
    </xf>
    <xf numFmtId="177" fontId="34" fillId="3" borderId="0" xfId="1" applyNumberFormat="1" applyFont="1" applyFill="1" applyBorder="1" applyAlignment="1" applyProtection="1">
      <alignment horizontal="right" vertical="center" shrinkToFit="1"/>
      <protection hidden="1"/>
    </xf>
    <xf numFmtId="177" fontId="34" fillId="3" borderId="20" xfId="1" applyNumberFormat="1" applyFont="1" applyFill="1" applyBorder="1" applyAlignment="1" applyProtection="1">
      <alignment horizontal="right" vertical="center" shrinkToFit="1"/>
      <protection hidden="1"/>
    </xf>
    <xf numFmtId="177" fontId="34" fillId="3" borderId="11" xfId="1" applyNumberFormat="1" applyFont="1" applyFill="1" applyBorder="1" applyAlignment="1" applyProtection="1">
      <alignment horizontal="right" vertical="center" shrinkToFit="1"/>
      <protection hidden="1"/>
    </xf>
    <xf numFmtId="177" fontId="9" fillId="0" borderId="13" xfId="1" applyNumberFormat="1" applyFont="1" applyFill="1" applyBorder="1" applyAlignment="1" applyProtection="1">
      <alignment horizontal="right" vertical="top" shrinkToFit="1"/>
      <protection hidden="1"/>
    </xf>
    <xf numFmtId="177" fontId="9" fillId="0" borderId="17" xfId="1" applyNumberFormat="1" applyFont="1" applyFill="1" applyBorder="1" applyAlignment="1" applyProtection="1">
      <alignment horizontal="right" vertical="top" shrinkToFit="1"/>
      <protection hidden="1"/>
    </xf>
    <xf numFmtId="177" fontId="9" fillId="0" borderId="0" xfId="1" applyNumberFormat="1" applyFont="1" applyFill="1" applyBorder="1" applyAlignment="1" applyProtection="1">
      <alignment horizontal="right" vertical="top" shrinkToFit="1"/>
      <protection hidden="1"/>
    </xf>
    <xf numFmtId="177" fontId="9" fillId="0" borderId="16" xfId="1" applyNumberFormat="1" applyFont="1" applyFill="1" applyBorder="1" applyAlignment="1" applyProtection="1">
      <alignment horizontal="right" vertical="top" shrinkToFit="1"/>
      <protection hidden="1"/>
    </xf>
    <xf numFmtId="177" fontId="9" fillId="0" borderId="11" xfId="1" applyNumberFormat="1" applyFont="1" applyFill="1" applyBorder="1" applyAlignment="1" applyProtection="1">
      <alignment horizontal="right" vertical="top" shrinkToFit="1"/>
      <protection hidden="1"/>
    </xf>
    <xf numFmtId="177" fontId="9" fillId="0" borderId="18" xfId="1" applyNumberFormat="1" applyFont="1" applyFill="1" applyBorder="1" applyAlignment="1" applyProtection="1">
      <alignment horizontal="right" vertical="top" shrinkToFit="1"/>
      <protection hidden="1"/>
    </xf>
    <xf numFmtId="49" fontId="5" fillId="0" borderId="42" xfId="1" applyNumberFormat="1" applyFont="1" applyFill="1" applyBorder="1" applyAlignment="1" applyProtection="1">
      <alignment horizontal="center" vertical="center" shrinkToFit="1"/>
      <protection hidden="1"/>
    </xf>
    <xf numFmtId="49" fontId="5" fillId="0" borderId="20" xfId="1" applyNumberFormat="1" applyFont="1" applyFill="1" applyBorder="1" applyAlignment="1" applyProtection="1">
      <alignment horizontal="center" vertical="center" shrinkToFit="1"/>
      <protection hidden="1"/>
    </xf>
    <xf numFmtId="0" fontId="32" fillId="2" borderId="19" xfId="0" applyFont="1" applyFill="1" applyBorder="1" applyAlignment="1" applyProtection="1">
      <alignment horizontal="left" vertical="center" wrapText="1"/>
      <protection locked="0"/>
    </xf>
    <xf numFmtId="0" fontId="32" fillId="2" borderId="13" xfId="0" applyFont="1" applyFill="1" applyBorder="1" applyAlignment="1" applyProtection="1">
      <alignment horizontal="left" vertical="center" wrapText="1"/>
      <protection locked="0"/>
    </xf>
    <xf numFmtId="0" fontId="32" fillId="2" borderId="17" xfId="0" applyFont="1" applyFill="1" applyBorder="1" applyAlignment="1" applyProtection="1">
      <alignment horizontal="left" vertical="center" wrapText="1"/>
      <protection locked="0"/>
    </xf>
    <xf numFmtId="0" fontId="32" fillId="2" borderId="21" xfId="0" applyFont="1" applyFill="1" applyBorder="1" applyAlignment="1" applyProtection="1">
      <alignment horizontal="left" vertical="center" wrapText="1"/>
      <protection locked="0"/>
    </xf>
    <xf numFmtId="0" fontId="32" fillId="2" borderId="0" xfId="0" applyFont="1" applyFill="1" applyBorder="1" applyAlignment="1" applyProtection="1">
      <alignment horizontal="left" vertical="center" wrapText="1"/>
      <protection locked="0"/>
    </xf>
    <xf numFmtId="0" fontId="32" fillId="2" borderId="16" xfId="0" applyFont="1" applyFill="1" applyBorder="1" applyAlignment="1" applyProtection="1">
      <alignment horizontal="left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top" textRotation="255" shrinkToFit="1"/>
      <protection hidden="1"/>
    </xf>
    <xf numFmtId="0" fontId="5" fillId="0" borderId="13" xfId="0" applyFont="1" applyFill="1" applyBorder="1" applyAlignment="1" applyProtection="1">
      <alignment horizontal="center" vertical="top" textRotation="255" shrinkToFit="1"/>
      <protection hidden="1"/>
    </xf>
    <xf numFmtId="0" fontId="5" fillId="0" borderId="17" xfId="0" applyFont="1" applyFill="1" applyBorder="1" applyAlignment="1" applyProtection="1">
      <alignment horizontal="center" vertical="top" textRotation="255" shrinkToFit="1"/>
      <protection hidden="1"/>
    </xf>
    <xf numFmtId="0" fontId="5" fillId="0" borderId="21" xfId="0" applyFont="1" applyFill="1" applyBorder="1" applyAlignment="1" applyProtection="1">
      <alignment horizontal="center" vertical="top" textRotation="255" shrinkToFit="1"/>
      <protection hidden="1"/>
    </xf>
    <xf numFmtId="0" fontId="5" fillId="0" borderId="0" xfId="0" applyFont="1" applyFill="1" applyBorder="1" applyAlignment="1" applyProtection="1">
      <alignment horizontal="center" vertical="top" textRotation="255" shrinkToFit="1"/>
      <protection hidden="1"/>
    </xf>
    <xf numFmtId="0" fontId="5" fillId="0" borderId="16" xfId="0" applyFont="1" applyFill="1" applyBorder="1" applyAlignment="1" applyProtection="1">
      <alignment horizontal="center" vertical="top" textRotation="255" shrinkToFit="1"/>
      <protection hidden="1"/>
    </xf>
    <xf numFmtId="0" fontId="5" fillId="0" borderId="20" xfId="0" applyFont="1" applyFill="1" applyBorder="1" applyAlignment="1" applyProtection="1">
      <alignment horizontal="center" vertical="top" textRotation="255" shrinkToFit="1"/>
      <protection hidden="1"/>
    </xf>
    <xf numFmtId="0" fontId="5" fillId="0" borderId="11" xfId="0" applyFont="1" applyFill="1" applyBorder="1" applyAlignment="1" applyProtection="1">
      <alignment horizontal="center" vertical="top" textRotation="255" shrinkToFit="1"/>
      <protection hidden="1"/>
    </xf>
    <xf numFmtId="0" fontId="5" fillId="0" borderId="18" xfId="0" applyFont="1" applyFill="1" applyBorder="1" applyAlignment="1" applyProtection="1">
      <alignment horizontal="center" vertical="top" textRotation="255" shrinkToFit="1"/>
      <protection hidden="1"/>
    </xf>
    <xf numFmtId="179" fontId="34" fillId="3" borderId="43" xfId="1" applyNumberFormat="1" applyFont="1" applyFill="1" applyBorder="1" applyAlignment="1" applyProtection="1">
      <alignment horizontal="right" vertical="center" shrinkToFit="1"/>
      <protection hidden="1"/>
    </xf>
    <xf numFmtId="179" fontId="34" fillId="3" borderId="33" xfId="1" applyNumberFormat="1" applyFont="1" applyFill="1" applyBorder="1" applyAlignment="1" applyProtection="1">
      <alignment horizontal="right" vertical="center" shrinkToFit="1"/>
      <protection hidden="1"/>
    </xf>
    <xf numFmtId="177" fontId="34" fillId="3" borderId="43" xfId="1" applyNumberFormat="1" applyFont="1" applyFill="1" applyBorder="1" applyAlignment="1" applyProtection="1">
      <alignment horizontal="right" vertical="center" shrinkToFit="1"/>
      <protection hidden="1"/>
    </xf>
    <xf numFmtId="177" fontId="34" fillId="3" borderId="33" xfId="1" applyNumberFormat="1" applyFont="1" applyFill="1" applyBorder="1" applyAlignment="1" applyProtection="1">
      <alignment horizontal="right" vertical="center" shrinkToFit="1"/>
      <protection hidden="1"/>
    </xf>
    <xf numFmtId="0" fontId="24" fillId="0" borderId="0" xfId="0" applyFont="1" applyFill="1" applyAlignment="1" applyProtection="1">
      <alignment horizontal="center" vertical="distributed" textRotation="255" indent="1"/>
      <protection hidden="1"/>
    </xf>
    <xf numFmtId="0" fontId="24" fillId="0" borderId="0" xfId="0" applyFont="1" applyFill="1" applyBorder="1" applyAlignment="1" applyProtection="1">
      <alignment horizontal="center" vertical="distributed" textRotation="255" indent="1"/>
      <protection hidden="1"/>
    </xf>
    <xf numFmtId="0" fontId="8" fillId="3" borderId="13" xfId="0" applyFont="1" applyFill="1" applyBorder="1" applyAlignment="1" applyProtection="1">
      <alignment horizontal="left" vertical="center"/>
      <protection hidden="1"/>
    </xf>
    <xf numFmtId="0" fontId="8" fillId="3" borderId="0" xfId="0" applyFont="1" applyFill="1" applyBorder="1" applyAlignment="1" applyProtection="1">
      <alignment horizontal="left" vertical="center"/>
      <protection hidden="1"/>
    </xf>
    <xf numFmtId="0" fontId="24" fillId="0" borderId="0" xfId="0" applyFont="1" applyFill="1" applyAlignment="1" applyProtection="1">
      <alignment horizontal="distributed" vertical="center" wrapText="1"/>
      <protection hidden="1"/>
    </xf>
    <xf numFmtId="0" fontId="24" fillId="0" borderId="0" xfId="0" applyFont="1" applyFill="1" applyBorder="1" applyAlignment="1" applyProtection="1">
      <alignment horizontal="distributed" vertical="center" wrapText="1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177" fontId="5" fillId="0" borderId="55" xfId="1" applyNumberFormat="1" applyFont="1" applyFill="1" applyBorder="1" applyAlignment="1" applyProtection="1">
      <alignment horizontal="center" vertical="center" shrinkToFit="1"/>
      <protection hidden="1"/>
    </xf>
    <xf numFmtId="177" fontId="5" fillId="0" borderId="56" xfId="1" applyNumberFormat="1" applyFont="1" applyFill="1" applyBorder="1" applyAlignment="1" applyProtection="1">
      <alignment horizontal="center" vertical="center" shrinkToFit="1"/>
      <protection hidden="1"/>
    </xf>
    <xf numFmtId="177" fontId="5" fillId="0" borderId="57" xfId="1" applyNumberFormat="1" applyFont="1" applyFill="1" applyBorder="1" applyAlignment="1" applyProtection="1">
      <alignment horizontal="center" vertical="center" shrinkToFit="1"/>
      <protection hidden="1"/>
    </xf>
    <xf numFmtId="177" fontId="5" fillId="0" borderId="58" xfId="1" applyNumberFormat="1" applyFont="1" applyFill="1" applyBorder="1" applyAlignment="1" applyProtection="1">
      <alignment horizontal="center" vertical="center" shrinkToFit="1"/>
      <protection hidden="1"/>
    </xf>
    <xf numFmtId="177" fontId="5" fillId="0" borderId="59" xfId="1" applyNumberFormat="1" applyFont="1" applyFill="1" applyBorder="1" applyAlignment="1" applyProtection="1">
      <alignment horizontal="center" vertical="center" shrinkToFit="1"/>
      <protection hidden="1"/>
    </xf>
    <xf numFmtId="177" fontId="5" fillId="0" borderId="60" xfId="1" applyNumberFormat="1" applyFont="1" applyFill="1" applyBorder="1" applyAlignment="1" applyProtection="1">
      <alignment horizontal="center" vertical="center" shrinkToFit="1"/>
      <protection hidden="1"/>
    </xf>
    <xf numFmtId="177" fontId="5" fillId="0" borderId="61" xfId="1" applyNumberFormat="1" applyFont="1" applyFill="1" applyBorder="1" applyAlignment="1" applyProtection="1">
      <alignment horizontal="center" vertical="center" shrinkToFit="1"/>
      <protection hidden="1"/>
    </xf>
    <xf numFmtId="177" fontId="5" fillId="0" borderId="62" xfId="1" applyNumberFormat="1" applyFont="1" applyFill="1" applyBorder="1" applyAlignment="1" applyProtection="1">
      <alignment horizontal="center" vertical="center" shrinkToFit="1"/>
      <protection hidden="1"/>
    </xf>
    <xf numFmtId="177" fontId="5" fillId="0" borderId="63" xfId="1" applyNumberFormat="1" applyFont="1" applyFill="1" applyBorder="1" applyAlignment="1" applyProtection="1">
      <alignment horizontal="center" vertical="center" shrinkToFit="1"/>
      <protection hidden="1"/>
    </xf>
    <xf numFmtId="0" fontId="5" fillId="0" borderId="12" xfId="0" applyFont="1" applyFill="1" applyBorder="1" applyAlignment="1" applyProtection="1">
      <alignment horizontal="right" vertical="distributed" textRotation="255" indent="1"/>
      <protection hidden="1"/>
    </xf>
    <xf numFmtId="0" fontId="5" fillId="0" borderId="17" xfId="0" applyFont="1" applyFill="1" applyBorder="1" applyAlignment="1" applyProtection="1">
      <alignment horizontal="right" vertical="distributed" textRotation="255" indent="1"/>
      <protection hidden="1"/>
    </xf>
    <xf numFmtId="0" fontId="5" fillId="0" borderId="1" xfId="0" applyFont="1" applyFill="1" applyBorder="1" applyAlignment="1" applyProtection="1">
      <alignment horizontal="right" vertical="distributed" textRotation="255" indent="1"/>
      <protection hidden="1"/>
    </xf>
    <xf numFmtId="0" fontId="5" fillId="0" borderId="16" xfId="0" applyFont="1" applyFill="1" applyBorder="1" applyAlignment="1" applyProtection="1">
      <alignment horizontal="right" vertical="distributed" textRotation="255" indent="1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19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3" borderId="20" xfId="0" applyFont="1" applyFill="1" applyBorder="1" applyAlignment="1" applyProtection="1">
      <alignment horizontal="center" vertical="center"/>
      <protection hidden="1"/>
    </xf>
    <xf numFmtId="178" fontId="9" fillId="0" borderId="19" xfId="0" applyNumberFormat="1" applyFont="1" applyFill="1" applyBorder="1" applyAlignment="1" applyProtection="1">
      <alignment horizontal="center" vertical="center" wrapText="1" shrinkToFit="1"/>
      <protection hidden="1"/>
    </xf>
    <xf numFmtId="178" fontId="9" fillId="0" borderId="13" xfId="0" applyNumberFormat="1" applyFont="1" applyFill="1" applyBorder="1" applyAlignment="1" applyProtection="1">
      <alignment horizontal="center" vertical="center" wrapText="1" shrinkToFit="1"/>
      <protection hidden="1"/>
    </xf>
    <xf numFmtId="178" fontId="9" fillId="0" borderId="17" xfId="0" applyNumberFormat="1" applyFont="1" applyFill="1" applyBorder="1" applyAlignment="1" applyProtection="1">
      <alignment horizontal="center" vertical="center" wrapText="1" shrinkToFit="1"/>
      <protection hidden="1"/>
    </xf>
    <xf numFmtId="178" fontId="9" fillId="0" borderId="20" xfId="0" applyNumberFormat="1" applyFont="1" applyFill="1" applyBorder="1" applyAlignment="1" applyProtection="1">
      <alignment horizontal="center" vertical="center" wrapText="1" shrinkToFit="1"/>
      <protection hidden="1"/>
    </xf>
    <xf numFmtId="178" fontId="9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178" fontId="9" fillId="0" borderId="18" xfId="0" applyNumberFormat="1" applyFont="1" applyFill="1" applyBorder="1" applyAlignment="1" applyProtection="1">
      <alignment horizontal="center" vertical="center" wrapText="1" shrinkToFit="1"/>
      <protection hidden="1"/>
    </xf>
    <xf numFmtId="0" fontId="10" fillId="0" borderId="19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20" xfId="0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8" xfId="0" applyFont="1" applyFill="1" applyBorder="1" applyAlignment="1" applyProtection="1">
      <alignment horizontal="center" vertical="center" wrapText="1"/>
      <protection hidden="1"/>
    </xf>
    <xf numFmtId="0" fontId="35" fillId="2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35" fillId="2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35" fillId="2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35" fillId="2" borderId="21" xfId="0" applyNumberFormat="1" applyFont="1" applyFill="1" applyBorder="1" applyAlignment="1" applyProtection="1">
      <alignment horizontal="left" vertical="center" wrapText="1" shrinkToFit="1"/>
      <protection locked="0"/>
    </xf>
    <xf numFmtId="0" fontId="35" fillId="2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35" fillId="2" borderId="16" xfId="0" applyNumberFormat="1" applyFont="1" applyFill="1" applyBorder="1" applyAlignment="1" applyProtection="1">
      <alignment horizontal="left" vertical="center" wrapText="1" shrinkToFit="1"/>
      <protection locked="0"/>
    </xf>
    <xf numFmtId="0" fontId="31" fillId="3" borderId="21" xfId="0" applyNumberFormat="1" applyFont="1" applyFill="1" applyBorder="1" applyAlignment="1" applyProtection="1">
      <alignment horizontal="center" vertical="center" shrinkToFit="1"/>
      <protection hidden="1"/>
    </xf>
    <xf numFmtId="0" fontId="31" fillId="3" borderId="0" xfId="0" applyNumberFormat="1" applyFont="1" applyFill="1" applyBorder="1" applyAlignment="1" applyProtection="1">
      <alignment horizontal="center" vertical="center" shrinkToFit="1"/>
      <protection hidden="1"/>
    </xf>
    <xf numFmtId="0" fontId="31" fillId="3" borderId="16" xfId="0" applyNumberFormat="1" applyFont="1" applyFill="1" applyBorder="1" applyAlignment="1" applyProtection="1">
      <alignment horizontal="center" vertical="center" shrinkToFit="1"/>
      <protection hidden="1"/>
    </xf>
    <xf numFmtId="0" fontId="32" fillId="2" borderId="21" xfId="0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Border="1" applyAlignment="1" applyProtection="1">
      <alignment horizontal="center" vertical="center"/>
      <protection locked="0"/>
    </xf>
    <xf numFmtId="0" fontId="32" fillId="2" borderId="16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left" vertical="center"/>
      <protection hidden="1"/>
    </xf>
    <xf numFmtId="49" fontId="34" fillId="2" borderId="19" xfId="0" applyNumberFormat="1" applyFont="1" applyFill="1" applyBorder="1" applyAlignment="1" applyProtection="1">
      <alignment horizontal="left" vertical="center" shrinkToFit="1"/>
      <protection locked="0"/>
    </xf>
    <xf numFmtId="49" fontId="34" fillId="2" borderId="13" xfId="0" applyNumberFormat="1" applyFont="1" applyFill="1" applyBorder="1" applyAlignment="1" applyProtection="1">
      <alignment horizontal="left" vertical="center" shrinkToFit="1"/>
      <protection locked="0"/>
    </xf>
    <xf numFmtId="49" fontId="34" fillId="2" borderId="17" xfId="0" applyNumberFormat="1" applyFont="1" applyFill="1" applyBorder="1" applyAlignment="1" applyProtection="1">
      <alignment horizontal="left" vertical="center" shrinkToFit="1"/>
      <protection locked="0"/>
    </xf>
    <xf numFmtId="49" fontId="34" fillId="2" borderId="21" xfId="0" applyNumberFormat="1" applyFont="1" applyFill="1" applyBorder="1" applyAlignment="1" applyProtection="1">
      <alignment horizontal="left" vertical="center" shrinkToFit="1"/>
      <protection locked="0"/>
    </xf>
    <xf numFmtId="49" fontId="34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34" fillId="2" borderId="16" xfId="0" applyNumberFormat="1" applyFont="1" applyFill="1" applyBorder="1" applyAlignment="1" applyProtection="1">
      <alignment horizontal="left" vertical="center" shrinkToFit="1"/>
      <protection locked="0"/>
    </xf>
    <xf numFmtId="49" fontId="34" fillId="2" borderId="20" xfId="0" applyNumberFormat="1" applyFont="1" applyFill="1" applyBorder="1" applyAlignment="1" applyProtection="1">
      <alignment horizontal="left" vertical="center" shrinkToFit="1"/>
      <protection locked="0"/>
    </xf>
    <xf numFmtId="49" fontId="34" fillId="2" borderId="11" xfId="0" applyNumberFormat="1" applyFont="1" applyFill="1" applyBorder="1" applyAlignment="1" applyProtection="1">
      <alignment horizontal="left" vertical="center" shrinkToFit="1"/>
      <protection locked="0"/>
    </xf>
    <xf numFmtId="49" fontId="34" fillId="2" borderId="18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21" xfId="0" applyFont="1" applyFill="1" applyBorder="1" applyAlignment="1" applyProtection="1">
      <alignment horizontal="distributed" vertical="center" wrapText="1" indent="2"/>
      <protection hidden="1"/>
    </xf>
    <xf numFmtId="0" fontId="5" fillId="0" borderId="0" xfId="0" applyFont="1" applyFill="1" applyBorder="1" applyAlignment="1" applyProtection="1">
      <alignment horizontal="distributed" vertical="center" wrapText="1" indent="2"/>
      <protection hidden="1"/>
    </xf>
    <xf numFmtId="0" fontId="5" fillId="0" borderId="16" xfId="0" applyFont="1" applyFill="1" applyBorder="1" applyAlignment="1" applyProtection="1">
      <alignment horizontal="distributed" vertical="center" wrapText="1" indent="2"/>
      <protection hidden="1"/>
    </xf>
    <xf numFmtId="0" fontId="5" fillId="0" borderId="20" xfId="0" applyFont="1" applyFill="1" applyBorder="1" applyAlignment="1" applyProtection="1">
      <alignment horizontal="distributed" vertical="center" wrapText="1" indent="2"/>
      <protection hidden="1"/>
    </xf>
    <xf numFmtId="0" fontId="5" fillId="0" borderId="11" xfId="0" applyFont="1" applyFill="1" applyBorder="1" applyAlignment="1" applyProtection="1">
      <alignment horizontal="distributed" vertical="center" wrapText="1" indent="2"/>
      <protection hidden="1"/>
    </xf>
    <xf numFmtId="0" fontId="5" fillId="0" borderId="18" xfId="0" applyFont="1" applyFill="1" applyBorder="1" applyAlignment="1" applyProtection="1">
      <alignment horizontal="distributed" vertical="center" wrapText="1" indent="2"/>
      <protection hidden="1"/>
    </xf>
    <xf numFmtId="0" fontId="34" fillId="2" borderId="13" xfId="0" applyFont="1" applyFill="1" applyBorder="1" applyAlignment="1" applyProtection="1">
      <alignment horizontal="right" vertical="center" wrapText="1"/>
      <protection locked="0"/>
    </xf>
    <xf numFmtId="0" fontId="34" fillId="2" borderId="0" xfId="0" applyFont="1" applyFill="1" applyBorder="1" applyAlignment="1" applyProtection="1">
      <alignment horizontal="right" vertical="center" wrapText="1"/>
      <protection locked="0"/>
    </xf>
    <xf numFmtId="0" fontId="34" fillId="2" borderId="11" xfId="0" applyFont="1" applyFill="1" applyBorder="1" applyAlignment="1" applyProtection="1">
      <alignment horizontal="right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20" xfId="0" applyFont="1" applyFill="1" applyBorder="1" applyAlignment="1" applyProtection="1">
      <alignment horizontal="distributed" vertical="center" indent="4"/>
      <protection hidden="1"/>
    </xf>
    <xf numFmtId="0" fontId="5" fillId="0" borderId="11" xfId="0" applyFont="1" applyFill="1" applyBorder="1" applyAlignment="1" applyProtection="1">
      <alignment horizontal="distributed" vertical="center" indent="4"/>
      <protection hidden="1"/>
    </xf>
    <xf numFmtId="0" fontId="5" fillId="0" borderId="18" xfId="0" applyFont="1" applyFill="1" applyBorder="1" applyAlignment="1" applyProtection="1">
      <alignment horizontal="distributed" vertical="center" indent="4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4" xfId="0" applyFont="1" applyFill="1" applyBorder="1" applyAlignment="1" applyProtection="1">
      <alignment horizontal="right" vertical="center"/>
      <protection hidden="1"/>
    </xf>
    <xf numFmtId="0" fontId="5" fillId="0" borderId="12" xfId="0" applyFont="1" applyFill="1" applyBorder="1" applyAlignment="1" applyProtection="1">
      <alignment horizontal="distributed" vertical="center" wrapText="1"/>
      <protection hidden="1"/>
    </xf>
    <xf numFmtId="0" fontId="5" fillId="0" borderId="13" xfId="0" applyFont="1" applyFill="1" applyBorder="1" applyAlignment="1" applyProtection="1">
      <alignment horizontal="distributed" vertical="center" wrapText="1"/>
      <protection hidden="1"/>
    </xf>
    <xf numFmtId="0" fontId="5" fillId="0" borderId="17" xfId="0" applyFont="1" applyFill="1" applyBorder="1" applyAlignment="1" applyProtection="1">
      <alignment horizontal="distributed" vertical="center" wrapText="1"/>
      <protection hidden="1"/>
    </xf>
    <xf numFmtId="0" fontId="5" fillId="0" borderId="1" xfId="0" applyFont="1" applyFill="1" applyBorder="1" applyAlignment="1" applyProtection="1">
      <alignment horizontal="distributed" vertical="center" wrapText="1"/>
      <protection hidden="1"/>
    </xf>
    <xf numFmtId="0" fontId="5" fillId="0" borderId="0" xfId="0" applyFont="1" applyFill="1" applyBorder="1" applyAlignment="1" applyProtection="1">
      <alignment horizontal="distributed" vertical="center" wrapText="1"/>
      <protection hidden="1"/>
    </xf>
    <xf numFmtId="0" fontId="5" fillId="0" borderId="16" xfId="0" applyFont="1" applyFill="1" applyBorder="1" applyAlignment="1" applyProtection="1">
      <alignment horizontal="distributed" vertical="center" wrapText="1"/>
      <protection hidden="1"/>
    </xf>
    <xf numFmtId="0" fontId="34" fillId="3" borderId="0" xfId="0" applyFont="1" applyFill="1" applyAlignment="1" applyProtection="1">
      <alignment horizontal="left" vertical="center"/>
      <protection hidden="1"/>
    </xf>
    <xf numFmtId="0" fontId="34" fillId="3" borderId="16" xfId="0" applyFont="1" applyFill="1" applyBorder="1" applyAlignment="1" applyProtection="1">
      <alignment horizontal="left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5" fillId="0" borderId="18" xfId="0" applyFont="1" applyFill="1" applyBorder="1" applyAlignment="1" applyProtection="1">
      <alignment horizontal="center" vertical="center"/>
      <protection hidden="1"/>
    </xf>
    <xf numFmtId="0" fontId="33" fillId="2" borderId="21" xfId="0" applyFont="1" applyFill="1" applyBorder="1" applyAlignment="1" applyProtection="1">
      <alignment horizontal="left" vertical="center" wrapText="1"/>
      <protection locked="0"/>
    </xf>
    <xf numFmtId="0" fontId="33" fillId="2" borderId="0" xfId="0" applyFont="1" applyFill="1" applyBorder="1" applyAlignment="1" applyProtection="1">
      <alignment horizontal="left" vertical="center" wrapText="1"/>
      <protection locked="0"/>
    </xf>
    <xf numFmtId="0" fontId="33" fillId="2" borderId="16" xfId="0" applyFont="1" applyFill="1" applyBorder="1" applyAlignment="1" applyProtection="1">
      <alignment horizontal="left" vertical="center" wrapText="1"/>
      <protection locked="0"/>
    </xf>
    <xf numFmtId="0" fontId="33" fillId="2" borderId="20" xfId="0" applyFont="1" applyFill="1" applyBorder="1" applyAlignment="1" applyProtection="1">
      <alignment horizontal="left" vertical="center" wrapText="1"/>
      <protection locked="0"/>
    </xf>
    <xf numFmtId="0" fontId="33" fillId="2" borderId="11" xfId="0" applyFont="1" applyFill="1" applyBorder="1" applyAlignment="1" applyProtection="1">
      <alignment horizontal="left" vertical="center" wrapText="1"/>
      <protection locked="0"/>
    </xf>
    <xf numFmtId="0" fontId="33" fillId="2" borderId="18" xfId="0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Border="1" applyAlignment="1" applyProtection="1">
      <alignment horizontal="center" vertical="center" shrinkToFit="1"/>
      <protection hidden="1"/>
    </xf>
    <xf numFmtId="0" fontId="24" fillId="0" borderId="16" xfId="0" applyFont="1" applyFill="1" applyBorder="1" applyAlignment="1" applyProtection="1">
      <alignment horizontal="center" vertical="center" shrinkToFit="1"/>
      <protection hidden="1"/>
    </xf>
    <xf numFmtId="0" fontId="24" fillId="0" borderId="14" xfId="0" applyFont="1" applyFill="1" applyBorder="1" applyAlignment="1" applyProtection="1">
      <alignment horizontal="center" vertical="center" shrinkToFit="1"/>
      <protection hidden="1"/>
    </xf>
    <xf numFmtId="0" fontId="24" fillId="0" borderId="11" xfId="0" applyFont="1" applyFill="1" applyBorder="1" applyAlignment="1" applyProtection="1">
      <alignment horizontal="center" vertical="center" shrinkToFit="1"/>
      <protection hidden="1"/>
    </xf>
    <xf numFmtId="0" fontId="24" fillId="0" borderId="18" xfId="0" applyFont="1" applyFill="1" applyBorder="1" applyAlignment="1" applyProtection="1">
      <alignment horizontal="center" vertical="center" shrinkToFit="1"/>
      <protection hidden="1"/>
    </xf>
    <xf numFmtId="0" fontId="5" fillId="0" borderId="41" xfId="0" applyFont="1" applyFill="1" applyBorder="1" applyAlignment="1" applyProtection="1">
      <alignment horizontal="distributed" vertical="center" indent="2"/>
      <protection hidden="1"/>
    </xf>
    <xf numFmtId="0" fontId="5" fillId="0" borderId="42" xfId="0" applyFont="1" applyFill="1" applyBorder="1" applyAlignment="1" applyProtection="1">
      <alignment horizontal="distributed" vertical="center" indent="2"/>
      <protection hidden="1"/>
    </xf>
    <xf numFmtId="0" fontId="5" fillId="0" borderId="39" xfId="0" applyFont="1" applyFill="1" applyBorder="1" applyAlignment="1" applyProtection="1">
      <alignment horizontal="distributed" vertical="center" indent="2"/>
      <protection hidden="1"/>
    </xf>
    <xf numFmtId="179" fontId="34" fillId="3" borderId="21" xfId="2" applyNumberFormat="1" applyFont="1" applyFill="1" applyBorder="1" applyAlignment="1" applyProtection="1">
      <alignment horizontal="right" vertical="center" shrinkToFit="1"/>
      <protection hidden="1"/>
    </xf>
    <xf numFmtId="179" fontId="34" fillId="3" borderId="0" xfId="2" applyNumberFormat="1" applyFont="1" applyFill="1" applyBorder="1" applyAlignment="1" applyProtection="1">
      <alignment horizontal="right" vertical="center" shrinkToFit="1"/>
      <protection hidden="1"/>
    </xf>
    <xf numFmtId="179" fontId="34" fillId="3" borderId="20" xfId="2" applyNumberFormat="1" applyFont="1" applyFill="1" applyBorder="1" applyAlignment="1" applyProtection="1">
      <alignment horizontal="right" vertical="center" shrinkToFit="1"/>
      <protection hidden="1"/>
    </xf>
    <xf numFmtId="179" fontId="34" fillId="3" borderId="11" xfId="2" applyNumberFormat="1" applyFont="1" applyFill="1" applyBorder="1" applyAlignment="1" applyProtection="1">
      <alignment horizontal="right" vertical="center" shrinkToFit="1"/>
      <protection hidden="1"/>
    </xf>
    <xf numFmtId="0" fontId="8" fillId="0" borderId="23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36" fillId="3" borderId="3" xfId="0" applyFont="1" applyFill="1" applyBorder="1" applyAlignment="1" applyProtection="1">
      <alignment horizontal="center" vertical="center" shrinkToFit="1"/>
      <protection hidden="1"/>
    </xf>
    <xf numFmtId="0" fontId="36" fillId="3" borderId="0" xfId="0" applyFont="1" applyFill="1" applyAlignment="1" applyProtection="1">
      <alignment horizontal="center" vertical="center" shrinkToFi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37" fillId="3" borderId="3" xfId="0" applyFont="1" applyFill="1" applyBorder="1" applyAlignment="1" applyProtection="1">
      <alignment horizontal="center" vertical="center" wrapText="1" shrinkToFit="1"/>
      <protection hidden="1"/>
    </xf>
    <xf numFmtId="0" fontId="37" fillId="3" borderId="0" xfId="0" applyFont="1" applyFill="1" applyBorder="1" applyAlignment="1" applyProtection="1">
      <alignment horizontal="center" vertical="center" wrapText="1" shrinkToFit="1"/>
      <protection hidden="1"/>
    </xf>
    <xf numFmtId="0" fontId="24" fillId="0" borderId="0" xfId="0" applyFont="1" applyFill="1" applyAlignment="1" applyProtection="1">
      <alignment horizontal="center" vertical="center" textRotation="255"/>
      <protection hidden="1"/>
    </xf>
    <xf numFmtId="0" fontId="33" fillId="2" borderId="21" xfId="0" applyFont="1" applyFill="1" applyBorder="1" applyAlignment="1" applyProtection="1">
      <alignment horizontal="left" vertical="top" wrapText="1"/>
      <protection locked="0"/>
    </xf>
    <xf numFmtId="0" fontId="33" fillId="2" borderId="0" xfId="0" applyFont="1" applyFill="1" applyBorder="1" applyAlignment="1" applyProtection="1">
      <alignment horizontal="left" vertical="top" wrapText="1"/>
      <protection locked="0"/>
    </xf>
    <xf numFmtId="180" fontId="32" fillId="2" borderId="19" xfId="0" applyNumberFormat="1" applyFont="1" applyFill="1" applyBorder="1" applyAlignment="1" applyProtection="1">
      <alignment horizontal="center" vertical="center" shrinkToFit="1"/>
      <protection locked="0"/>
    </xf>
    <xf numFmtId="180" fontId="32" fillId="2" borderId="13" xfId="0" applyNumberFormat="1" applyFont="1" applyFill="1" applyBorder="1" applyAlignment="1" applyProtection="1">
      <alignment horizontal="center" vertical="center" shrinkToFit="1"/>
      <protection locked="0"/>
    </xf>
    <xf numFmtId="180" fontId="32" fillId="2" borderId="23" xfId="0" applyNumberFormat="1" applyFont="1" applyFill="1" applyBorder="1" applyAlignment="1" applyProtection="1">
      <alignment horizontal="center" vertical="center" shrinkToFit="1"/>
      <protection locked="0"/>
    </xf>
    <xf numFmtId="180" fontId="32" fillId="2" borderId="21" xfId="0" applyNumberFormat="1" applyFont="1" applyFill="1" applyBorder="1" applyAlignment="1" applyProtection="1">
      <alignment horizontal="center" vertical="center" shrinkToFit="1"/>
      <protection locked="0"/>
    </xf>
    <xf numFmtId="180" fontId="32" fillId="2" borderId="0" xfId="0" applyNumberFormat="1" applyFont="1" applyFill="1" applyBorder="1" applyAlignment="1" applyProtection="1">
      <alignment horizontal="center" vertical="center" shrinkToFit="1"/>
      <protection locked="0"/>
    </xf>
    <xf numFmtId="180" fontId="32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34" fillId="2" borderId="21" xfId="0" applyFont="1" applyFill="1" applyBorder="1" applyAlignment="1" applyProtection="1">
      <alignment horizontal="left" vertical="center" wrapText="1"/>
      <protection locked="0"/>
    </xf>
    <xf numFmtId="0" fontId="34" fillId="2" borderId="0" xfId="0" applyFont="1" applyFill="1" applyBorder="1" applyAlignment="1" applyProtection="1">
      <alignment horizontal="left" vertical="center" wrapText="1"/>
      <protection locked="0"/>
    </xf>
    <xf numFmtId="0" fontId="34" fillId="2" borderId="20" xfId="0" applyFont="1" applyFill="1" applyBorder="1" applyAlignment="1" applyProtection="1">
      <alignment horizontal="left" vertical="center" wrapText="1"/>
      <protection locked="0"/>
    </xf>
    <xf numFmtId="0" fontId="34" fillId="2" borderId="11" xfId="0" applyFont="1" applyFill="1" applyBorder="1" applyAlignment="1" applyProtection="1">
      <alignment horizontal="left" vertical="center" wrapText="1"/>
      <protection locked="0"/>
    </xf>
    <xf numFmtId="0" fontId="32" fillId="2" borderId="4" xfId="0" applyFont="1" applyFill="1" applyBorder="1" applyAlignment="1" applyProtection="1">
      <alignment horizontal="left" vertical="center" wrapText="1"/>
      <protection locked="0"/>
    </xf>
    <xf numFmtId="0" fontId="32" fillId="2" borderId="20" xfId="0" applyFont="1" applyFill="1" applyBorder="1" applyAlignment="1" applyProtection="1">
      <alignment horizontal="left" vertical="center" wrapText="1"/>
      <protection locked="0"/>
    </xf>
    <xf numFmtId="0" fontId="32" fillId="2" borderId="11" xfId="0" applyFont="1" applyFill="1" applyBorder="1" applyAlignment="1" applyProtection="1">
      <alignment horizontal="left" vertical="center" wrapText="1"/>
      <protection locked="0"/>
    </xf>
    <xf numFmtId="0" fontId="32" fillId="2" borderId="10" xfId="0" applyFont="1" applyFill="1" applyBorder="1" applyAlignment="1" applyProtection="1">
      <alignment horizontal="left" vertical="center" wrapText="1"/>
      <protection locked="0"/>
    </xf>
    <xf numFmtId="49" fontId="32" fillId="2" borderId="19" xfId="0" applyNumberFormat="1" applyFont="1" applyFill="1" applyBorder="1" applyAlignment="1" applyProtection="1">
      <alignment horizontal="left" vertical="center"/>
      <protection locked="0"/>
    </xf>
    <xf numFmtId="49" fontId="32" fillId="2" borderId="13" xfId="0" applyNumberFormat="1" applyFont="1" applyFill="1" applyBorder="1" applyAlignment="1" applyProtection="1">
      <alignment horizontal="left" vertical="center"/>
      <protection locked="0"/>
    </xf>
    <xf numFmtId="49" fontId="32" fillId="2" borderId="23" xfId="0" applyNumberFormat="1" applyFont="1" applyFill="1" applyBorder="1" applyAlignment="1" applyProtection="1">
      <alignment horizontal="left" vertical="center"/>
      <protection locked="0"/>
    </xf>
    <xf numFmtId="49" fontId="32" fillId="2" borderId="21" xfId="0" applyNumberFormat="1" applyFont="1" applyFill="1" applyBorder="1" applyAlignment="1" applyProtection="1">
      <alignment horizontal="left" vertical="center"/>
      <protection locked="0"/>
    </xf>
    <xf numFmtId="49" fontId="32" fillId="2" borderId="0" xfId="0" applyNumberFormat="1" applyFont="1" applyFill="1" applyBorder="1" applyAlignment="1" applyProtection="1">
      <alignment horizontal="left" vertical="center"/>
      <protection locked="0"/>
    </xf>
    <xf numFmtId="49" fontId="32" fillId="2" borderId="4" xfId="0" applyNumberFormat="1" applyFont="1" applyFill="1" applyBorder="1" applyAlignment="1" applyProtection="1">
      <alignment horizontal="left" vertical="center"/>
      <protection locked="0"/>
    </xf>
    <xf numFmtId="49" fontId="32" fillId="2" borderId="20" xfId="0" applyNumberFormat="1" applyFont="1" applyFill="1" applyBorder="1" applyAlignment="1" applyProtection="1">
      <alignment horizontal="left" vertical="center"/>
      <protection locked="0"/>
    </xf>
    <xf numFmtId="49" fontId="32" fillId="2" borderId="11" xfId="0" applyNumberFormat="1" applyFont="1" applyFill="1" applyBorder="1" applyAlignment="1" applyProtection="1">
      <alignment horizontal="left" vertical="center"/>
      <protection locked="0"/>
    </xf>
    <xf numFmtId="49" fontId="32" fillId="2" borderId="10" xfId="0" applyNumberFormat="1" applyFont="1" applyFill="1" applyBorder="1" applyAlignment="1" applyProtection="1">
      <alignment horizontal="left" vertical="center"/>
      <protection locked="0"/>
    </xf>
    <xf numFmtId="0" fontId="34" fillId="2" borderId="19" xfId="0" applyFont="1" applyFill="1" applyBorder="1" applyAlignment="1" applyProtection="1">
      <alignment horizontal="left" vertical="center" wrapText="1"/>
      <protection locked="0"/>
    </xf>
    <xf numFmtId="0" fontId="34" fillId="2" borderId="13" xfId="0" applyFont="1" applyFill="1" applyBorder="1" applyAlignment="1" applyProtection="1">
      <alignment horizontal="left" vertical="center" wrapText="1"/>
      <protection locked="0"/>
    </xf>
    <xf numFmtId="0" fontId="34" fillId="2" borderId="23" xfId="0" applyFont="1" applyFill="1" applyBorder="1" applyAlignment="1" applyProtection="1">
      <alignment horizontal="left" vertical="center" wrapText="1"/>
      <protection locked="0"/>
    </xf>
    <xf numFmtId="0" fontId="34" fillId="2" borderId="4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distributed" wrapText="1"/>
      <protection hidden="1"/>
    </xf>
    <xf numFmtId="0" fontId="5" fillId="0" borderId="44" xfId="0" applyFont="1" applyFill="1" applyBorder="1" applyAlignment="1" applyProtection="1">
      <alignment horizontal="center" vertical="distributed" wrapText="1"/>
      <protection hidden="1"/>
    </xf>
    <xf numFmtId="0" fontId="5" fillId="0" borderId="15" xfId="0" applyFont="1" applyFill="1" applyBorder="1" applyAlignment="1" applyProtection="1">
      <alignment horizontal="center" vertical="distributed" wrapText="1"/>
      <protection hidden="1"/>
    </xf>
    <xf numFmtId="0" fontId="5" fillId="0" borderId="45" xfId="0" applyFont="1" applyFill="1" applyBorder="1" applyAlignment="1" applyProtection="1">
      <alignment horizontal="center" vertical="distributed" wrapText="1"/>
      <protection hidden="1"/>
    </xf>
    <xf numFmtId="0" fontId="34" fillId="2" borderId="19" xfId="0" applyFont="1" applyFill="1" applyBorder="1" applyAlignment="1" applyProtection="1">
      <alignment horizontal="right" vertical="center" wrapText="1"/>
      <protection locked="0"/>
    </xf>
    <xf numFmtId="0" fontId="34" fillId="2" borderId="21" xfId="0" applyFont="1" applyFill="1" applyBorder="1" applyAlignment="1" applyProtection="1">
      <alignment horizontal="right" vertical="center" wrapText="1"/>
      <protection locked="0"/>
    </xf>
    <xf numFmtId="0" fontId="34" fillId="2" borderId="20" xfId="0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Fill="1" applyBorder="1" applyAlignment="1" applyProtection="1">
      <alignment horizontal="distributed" vertical="center" wrapText="1"/>
      <protection hidden="1"/>
    </xf>
    <xf numFmtId="0" fontId="5" fillId="0" borderId="11" xfId="0" applyFont="1" applyFill="1" applyBorder="1" applyAlignment="1" applyProtection="1">
      <alignment horizontal="distributed" vertical="center" wrapText="1"/>
      <protection hidden="1"/>
    </xf>
    <xf numFmtId="0" fontId="5" fillId="0" borderId="18" xfId="0" applyFont="1" applyFill="1" applyBorder="1" applyAlignment="1" applyProtection="1">
      <alignment horizontal="distributed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4" xfId="0" applyFont="1" applyFill="1" applyBorder="1" applyAlignment="1" applyProtection="1">
      <alignment horizontal="left" vertical="center"/>
      <protection hidden="1"/>
    </xf>
    <xf numFmtId="0" fontId="39" fillId="2" borderId="0" xfId="0" applyFont="1" applyFill="1" applyBorder="1" applyAlignment="1" applyProtection="1">
      <alignment horizontal="center" vertical="center" wrapText="1" shrinkToFit="1"/>
      <protection locked="0"/>
    </xf>
    <xf numFmtId="0" fontId="39" fillId="2" borderId="0" xfId="0" applyFont="1" applyFill="1" applyBorder="1" applyAlignment="1" applyProtection="1">
      <alignment horizontal="center" vertical="center" shrinkToFit="1"/>
      <protection locked="0"/>
    </xf>
    <xf numFmtId="0" fontId="39" fillId="2" borderId="4" xfId="0" applyFont="1" applyFill="1" applyBorder="1" applyAlignment="1" applyProtection="1">
      <alignment horizontal="center" vertical="center" shrinkToFit="1"/>
      <protection locked="0"/>
    </xf>
    <xf numFmtId="179" fontId="32" fillId="3" borderId="21" xfId="2" applyNumberFormat="1" applyFont="1" applyFill="1" applyBorder="1" applyAlignment="1" applyProtection="1">
      <alignment horizontal="right" vertical="center" shrinkToFit="1"/>
      <protection hidden="1"/>
    </xf>
    <xf numFmtId="179" fontId="32" fillId="3" borderId="0" xfId="2" applyNumberFormat="1" applyFont="1" applyFill="1" applyBorder="1" applyAlignment="1" applyProtection="1">
      <alignment horizontal="right" vertical="center" shrinkToFit="1"/>
      <protection hidden="1"/>
    </xf>
    <xf numFmtId="0" fontId="5" fillId="0" borderId="16" xfId="0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vertical="center" wrapText="1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3" fillId="0" borderId="2" xfId="0" applyFont="1" applyFill="1" applyBorder="1" applyAlignment="1" applyProtection="1">
      <alignment horizontal="center" vertical="center"/>
      <protection hidden="1"/>
    </xf>
    <xf numFmtId="0" fontId="23" fillId="0" borderId="21" xfId="0" applyFont="1" applyFill="1" applyBorder="1" applyAlignment="1" applyProtection="1">
      <alignment horizontal="center" vertical="center"/>
      <protection hidden="1"/>
    </xf>
  </cellXfs>
  <cellStyles count="9">
    <cellStyle name="ハイパーリンク" xfId="3" builtinId="8"/>
    <cellStyle name="桁区切り" xfId="2" builtinId="6"/>
    <cellStyle name="桁区切り 2" xfId="8"/>
    <cellStyle name="通貨" xfId="1" builtinId="7"/>
    <cellStyle name="通貨 2" xfId="7"/>
    <cellStyle name="標準" xfId="0" builtinId="0"/>
    <cellStyle name="標準 2" xfId="4"/>
    <cellStyle name="標準 3" xfId="6"/>
    <cellStyle name="標準 4" xfId="5"/>
  </cellStyles>
  <dxfs count="4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EF2E7"/>
      <color rgb="FFFEF1E6"/>
      <color rgb="FFFDEADB"/>
      <color rgb="FFFFFFCC"/>
      <color rgb="FFCCFFCC"/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84483</xdr:colOff>
      <xdr:row>4</xdr:row>
      <xdr:rowOff>3</xdr:rowOff>
    </xdr:from>
    <xdr:to>
      <xdr:col>104</xdr:col>
      <xdr:colOff>14654</xdr:colOff>
      <xdr:row>15</xdr:row>
      <xdr:rowOff>9528</xdr:rowOff>
    </xdr:to>
    <xdr:sp macro="" textlink="">
      <xdr:nvSpPr>
        <xdr:cNvPr id="2" name="AutoShape 6"/>
        <xdr:cNvSpPr>
          <a:spLocks noChangeArrowheads="1"/>
        </xdr:cNvSpPr>
      </xdr:nvSpPr>
      <xdr:spPr bwMode="auto">
        <a:xfrm>
          <a:off x="655983" y="373066"/>
          <a:ext cx="8978921" cy="1112837"/>
        </a:xfrm>
        <a:prstGeom prst="roundRect">
          <a:avLst>
            <a:gd name="adj" fmla="val 11994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106</xdr:col>
      <xdr:colOff>22896</xdr:colOff>
      <xdr:row>2</xdr:row>
      <xdr:rowOff>73360</xdr:rowOff>
    </xdr:from>
    <xdr:to>
      <xdr:col>111</xdr:col>
      <xdr:colOff>19039</xdr:colOff>
      <xdr:row>7</xdr:row>
      <xdr:rowOff>75845</xdr:rowOff>
    </xdr:to>
    <xdr:grpSp>
      <xdr:nvGrpSpPr>
        <xdr:cNvPr id="4" name="グループ化 3"/>
        <xdr:cNvGrpSpPr/>
      </xdr:nvGrpSpPr>
      <xdr:grpSpPr>
        <a:xfrm>
          <a:off x="10182896" y="240048"/>
          <a:ext cx="472393" cy="439047"/>
          <a:chOff x="10180628" y="232564"/>
          <a:chExt cx="486000" cy="486899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0232123" y="262987"/>
            <a:ext cx="385649" cy="37081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45720" tIns="27432" rIns="0" bIns="0" anchor="t" upright="1"/>
          <a:lstStyle/>
          <a:p>
            <a:pPr algn="l" rtl="0">
              <a:defRPr sz="1000"/>
            </a:pPr>
            <a:r>
              <a:rPr lang="ja-JP" altLang="en-US" sz="2000" b="1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配</a:t>
            </a:r>
          </a:p>
        </xdr:txBody>
      </xdr:sp>
      <xdr:sp macro="" textlink="">
        <xdr:nvSpPr>
          <xdr:cNvPr id="44" name="円/楕円 43"/>
          <xdr:cNvSpPr/>
        </xdr:nvSpPr>
        <xdr:spPr bwMode="auto">
          <a:xfrm>
            <a:off x="10180628" y="232564"/>
            <a:ext cx="486000" cy="486899"/>
          </a:xfrm>
          <a:prstGeom prst="ellips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</xdr:spPr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10</xdr:col>
      <xdr:colOff>1</xdr:colOff>
      <xdr:row>18</xdr:row>
      <xdr:rowOff>328</xdr:rowOff>
    </xdr:from>
    <xdr:to>
      <xdr:col>112</xdr:col>
      <xdr:colOff>0</xdr:colOff>
      <xdr:row>21</xdr:row>
      <xdr:rowOff>9525</xdr:rowOff>
    </xdr:to>
    <xdr:sp macro="" textlink="">
      <xdr:nvSpPr>
        <xdr:cNvPr id="48" name="AutoShape 6"/>
        <xdr:cNvSpPr>
          <a:spLocks noChangeArrowheads="1"/>
        </xdr:cNvSpPr>
      </xdr:nvSpPr>
      <xdr:spPr bwMode="auto">
        <a:xfrm>
          <a:off x="666751" y="1810078"/>
          <a:ext cx="9715499" cy="323522"/>
        </a:xfrm>
        <a:prstGeom prst="roundRect">
          <a:avLst>
            <a:gd name="adj" fmla="val 21462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1585</xdr:colOff>
      <xdr:row>22</xdr:row>
      <xdr:rowOff>0</xdr:rowOff>
    </xdr:from>
    <xdr:to>
      <xdr:col>112</xdr:col>
      <xdr:colOff>9525</xdr:colOff>
      <xdr:row>32</xdr:row>
      <xdr:rowOff>9525</xdr:rowOff>
    </xdr:to>
    <xdr:sp macro="" textlink="">
      <xdr:nvSpPr>
        <xdr:cNvPr id="37" name="AutoShape 6"/>
        <xdr:cNvSpPr>
          <a:spLocks noChangeArrowheads="1"/>
        </xdr:cNvSpPr>
      </xdr:nvSpPr>
      <xdr:spPr bwMode="auto">
        <a:xfrm>
          <a:off x="668335" y="2190750"/>
          <a:ext cx="9723440" cy="1086583"/>
        </a:xfrm>
        <a:prstGeom prst="roundRect">
          <a:avLst>
            <a:gd name="adj" fmla="val 8000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33</xdr:row>
      <xdr:rowOff>9524</xdr:rowOff>
    </xdr:from>
    <xdr:to>
      <xdr:col>112</xdr:col>
      <xdr:colOff>9525</xdr:colOff>
      <xdr:row>61</xdr:row>
      <xdr:rowOff>0</xdr:rowOff>
    </xdr:to>
    <xdr:sp macro="" textlink="">
      <xdr:nvSpPr>
        <xdr:cNvPr id="22" name="AutoShape 6"/>
        <xdr:cNvSpPr>
          <a:spLocks noChangeArrowheads="1"/>
        </xdr:cNvSpPr>
      </xdr:nvSpPr>
      <xdr:spPr bwMode="auto">
        <a:xfrm>
          <a:off x="581025" y="3286124"/>
          <a:ext cx="9715500" cy="2305051"/>
        </a:xfrm>
        <a:prstGeom prst="roundRect">
          <a:avLst>
            <a:gd name="adj" fmla="val 3018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106</xdr:col>
      <xdr:colOff>83241</xdr:colOff>
      <xdr:row>9</xdr:row>
      <xdr:rowOff>101048</xdr:rowOff>
    </xdr:from>
    <xdr:to>
      <xdr:col>111</xdr:col>
      <xdr:colOff>37116</xdr:colOff>
      <xdr:row>14</xdr:row>
      <xdr:rowOff>18836</xdr:rowOff>
    </xdr:to>
    <xdr:sp macro="" textlink="">
      <xdr:nvSpPr>
        <xdr:cNvPr id="18" name="Oval 2"/>
        <xdr:cNvSpPr>
          <a:spLocks noChangeArrowheads="1"/>
        </xdr:cNvSpPr>
      </xdr:nvSpPr>
      <xdr:spPr bwMode="auto">
        <a:xfrm>
          <a:off x="9798741" y="967823"/>
          <a:ext cx="430125" cy="441663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106</xdr:col>
      <xdr:colOff>73767</xdr:colOff>
      <xdr:row>9</xdr:row>
      <xdr:rowOff>70060</xdr:rowOff>
    </xdr:from>
    <xdr:to>
      <xdr:col>111</xdr:col>
      <xdr:colOff>48282</xdr:colOff>
      <xdr:row>13</xdr:row>
      <xdr:rowOff>18386</xdr:rowOff>
    </xdr:to>
    <xdr:sp macro="" textlink="">
      <xdr:nvSpPr>
        <xdr:cNvPr id="19" name="WordArt 3"/>
        <xdr:cNvSpPr>
          <a:spLocks noChangeArrowheads="1" noChangeShapeType="1" noTextEdit="1"/>
        </xdr:cNvSpPr>
      </xdr:nvSpPr>
      <xdr:spPr bwMode="auto">
        <a:xfrm>
          <a:off x="9789267" y="936835"/>
          <a:ext cx="450765" cy="367426"/>
        </a:xfrm>
        <a:prstGeom prst="rect">
          <a:avLst/>
        </a:prstGeom>
      </xdr:spPr>
      <xdr:txBody>
        <a:bodyPr wrap="none" fromWordArt="1">
          <a:prstTxWarp prst="textArchUp">
            <a:avLst>
              <a:gd name="adj" fmla="val 10677593"/>
            </a:avLst>
          </a:prstTxWarp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400" b="0" i="0" u="none" strike="noStrike" kern="10" cap="none" spc="0" normalizeH="1" baseline="0" noProof="0">
              <a:ln w="635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給与の支払者受付印</a:t>
          </a:r>
        </a:p>
      </xdr:txBody>
    </xdr:sp>
    <xdr:clientData/>
  </xdr:twoCellAnchor>
  <xdr:twoCellAnchor>
    <xdr:from>
      <xdr:col>10</xdr:col>
      <xdr:colOff>5442</xdr:colOff>
      <xdr:row>7</xdr:row>
      <xdr:rowOff>0</xdr:rowOff>
    </xdr:from>
    <xdr:to>
      <xdr:col>18</xdr:col>
      <xdr:colOff>92871</xdr:colOff>
      <xdr:row>7</xdr:row>
      <xdr:rowOff>0</xdr:rowOff>
    </xdr:to>
    <xdr:cxnSp macro="">
      <xdr:nvCxnSpPr>
        <xdr:cNvPr id="5" name="直線コネクタ 4"/>
        <xdr:cNvCxnSpPr/>
      </xdr:nvCxnSpPr>
      <xdr:spPr>
        <a:xfrm>
          <a:off x="593271" y="653143"/>
          <a:ext cx="87120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8163</xdr:colOff>
      <xdr:row>61</xdr:row>
      <xdr:rowOff>87086</xdr:rowOff>
    </xdr:from>
    <xdr:to>
      <xdr:col>112</xdr:col>
      <xdr:colOff>1</xdr:colOff>
      <xdr:row>77</xdr:row>
      <xdr:rowOff>99742</xdr:rowOff>
    </xdr:to>
    <xdr:sp macro="" textlink="">
      <xdr:nvSpPr>
        <xdr:cNvPr id="21" name="AutoShape 6"/>
        <xdr:cNvSpPr>
          <a:spLocks noChangeArrowheads="1"/>
        </xdr:cNvSpPr>
      </xdr:nvSpPr>
      <xdr:spPr bwMode="auto">
        <a:xfrm>
          <a:off x="579663" y="5678261"/>
          <a:ext cx="9707338" cy="1689056"/>
        </a:xfrm>
        <a:prstGeom prst="roundRect">
          <a:avLst>
            <a:gd name="adj" fmla="val 515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85</xdr:col>
      <xdr:colOff>12112</xdr:colOff>
      <xdr:row>68</xdr:row>
      <xdr:rowOff>13459</xdr:rowOff>
    </xdr:from>
    <xdr:to>
      <xdr:col>89</xdr:col>
      <xdr:colOff>99391</xdr:colOff>
      <xdr:row>73</xdr:row>
      <xdr:rowOff>57978</xdr:rowOff>
    </xdr:to>
    <xdr:sp macro="" textlink="">
      <xdr:nvSpPr>
        <xdr:cNvPr id="23" name="右矢印 22"/>
        <xdr:cNvSpPr/>
      </xdr:nvSpPr>
      <xdr:spPr bwMode="auto">
        <a:xfrm>
          <a:off x="13061362" y="1061209"/>
          <a:ext cx="468279" cy="568394"/>
        </a:xfrm>
        <a:prstGeom prst="rightArrow">
          <a:avLst/>
        </a:prstGeom>
        <a:noFill/>
        <a:ln w="3175">
          <a:solidFill>
            <a:srgbClr val="000000"/>
          </a:solidFill>
          <a:prstDash val="solid"/>
          <a:round/>
          <a:headEnd/>
          <a:tailEnd/>
        </a:ln>
      </xdr:spPr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47625</xdr:colOff>
          <xdr:row>18</xdr:row>
          <xdr:rowOff>57150</xdr:rowOff>
        </xdr:from>
        <xdr:to>
          <xdr:col>44</xdr:col>
          <xdr:colOff>19050</xdr:colOff>
          <xdr:row>20</xdr:row>
          <xdr:rowOff>66675</xdr:rowOff>
        </xdr:to>
        <xdr:sp macro="" textlink="">
          <xdr:nvSpPr>
            <xdr:cNvPr id="4105" name="CheckBox1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57</xdr:col>
          <xdr:colOff>38100</xdr:colOff>
          <xdr:row>18</xdr:row>
          <xdr:rowOff>57150</xdr:rowOff>
        </xdr:from>
        <xdr:to>
          <xdr:col>59</xdr:col>
          <xdr:colOff>9525</xdr:colOff>
          <xdr:row>20</xdr:row>
          <xdr:rowOff>66675</xdr:rowOff>
        </xdr:to>
        <xdr:sp macro="" textlink="">
          <xdr:nvSpPr>
            <xdr:cNvPr id="4107" name="CheckBox2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78</xdr:col>
          <xdr:colOff>47625</xdr:colOff>
          <xdr:row>18</xdr:row>
          <xdr:rowOff>57150</xdr:rowOff>
        </xdr:from>
        <xdr:to>
          <xdr:col>80</xdr:col>
          <xdr:colOff>19050</xdr:colOff>
          <xdr:row>20</xdr:row>
          <xdr:rowOff>66675</xdr:rowOff>
        </xdr:to>
        <xdr:sp macro="" textlink="">
          <xdr:nvSpPr>
            <xdr:cNvPr id="4108" name="CheckBox3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70</xdr:col>
          <xdr:colOff>38100</xdr:colOff>
          <xdr:row>24</xdr:row>
          <xdr:rowOff>38100</xdr:rowOff>
        </xdr:from>
        <xdr:to>
          <xdr:col>72</xdr:col>
          <xdr:colOff>0</xdr:colOff>
          <xdr:row>25</xdr:row>
          <xdr:rowOff>66675</xdr:rowOff>
        </xdr:to>
        <xdr:sp macro="" textlink="">
          <xdr:nvSpPr>
            <xdr:cNvPr id="4112" name="CheckBox4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70</xdr:col>
          <xdr:colOff>38100</xdr:colOff>
          <xdr:row>26</xdr:row>
          <xdr:rowOff>38100</xdr:rowOff>
        </xdr:from>
        <xdr:to>
          <xdr:col>72</xdr:col>
          <xdr:colOff>0</xdr:colOff>
          <xdr:row>27</xdr:row>
          <xdr:rowOff>66675</xdr:rowOff>
        </xdr:to>
        <xdr:sp macro="" textlink="">
          <xdr:nvSpPr>
            <xdr:cNvPr id="4113" name="CheckBox5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70</xdr:col>
          <xdr:colOff>38100</xdr:colOff>
          <xdr:row>28</xdr:row>
          <xdr:rowOff>38100</xdr:rowOff>
        </xdr:from>
        <xdr:to>
          <xdr:col>72</xdr:col>
          <xdr:colOff>0</xdr:colOff>
          <xdr:row>29</xdr:row>
          <xdr:rowOff>66675</xdr:rowOff>
        </xdr:to>
        <xdr:sp macro="" textlink="">
          <xdr:nvSpPr>
            <xdr:cNvPr id="4114" name="CheckBox6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70</xdr:col>
          <xdr:colOff>38100</xdr:colOff>
          <xdr:row>30</xdr:row>
          <xdr:rowOff>38100</xdr:rowOff>
        </xdr:from>
        <xdr:to>
          <xdr:col>72</xdr:col>
          <xdr:colOff>0</xdr:colOff>
          <xdr:row>31</xdr:row>
          <xdr:rowOff>66675</xdr:rowOff>
        </xdr:to>
        <xdr:sp macro="" textlink="">
          <xdr:nvSpPr>
            <xdr:cNvPr id="4115" name="CheckBox7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0</xdr:colOff>
      <xdr:row>78</xdr:row>
      <xdr:rowOff>79375</xdr:rowOff>
    </xdr:from>
    <xdr:to>
      <xdr:col>112</xdr:col>
      <xdr:colOff>7938</xdr:colOff>
      <xdr:row>82</xdr:row>
      <xdr:rowOff>0</xdr:rowOff>
    </xdr:to>
    <xdr:sp macro="" textlink="">
      <xdr:nvSpPr>
        <xdr:cNvPr id="27" name="AutoShape 6"/>
        <xdr:cNvSpPr>
          <a:spLocks noChangeArrowheads="1"/>
        </xdr:cNvSpPr>
      </xdr:nvSpPr>
      <xdr:spPr bwMode="auto">
        <a:xfrm>
          <a:off x="666750" y="7556500"/>
          <a:ext cx="9723438" cy="317500"/>
        </a:xfrm>
        <a:prstGeom prst="roundRect">
          <a:avLst>
            <a:gd name="adj" fmla="val 515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76200</xdr:colOff>
      <xdr:row>84</xdr:row>
      <xdr:rowOff>95250</xdr:rowOff>
    </xdr:from>
    <xdr:to>
      <xdr:col>60</xdr:col>
      <xdr:colOff>57150</xdr:colOff>
      <xdr:row>142</xdr:row>
      <xdr:rowOff>95250</xdr:rowOff>
    </xdr:to>
    <xdr:sp macro="" textlink="">
      <xdr:nvSpPr>
        <xdr:cNvPr id="4855" name="AutoShape 759"/>
        <xdr:cNvSpPr>
          <a:spLocks noChangeAspect="1" noChangeArrowheads="1"/>
        </xdr:cNvSpPr>
      </xdr:nvSpPr>
      <xdr:spPr bwMode="auto">
        <a:xfrm>
          <a:off x="419100" y="8048625"/>
          <a:ext cx="5410200" cy="761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/>
          <a:tailE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7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6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5" Type="http://schemas.openxmlformats.org/officeDocument/2006/relationships/image" Target="../media/image1.emf"/><Relationship Id="rId10" Type="http://schemas.openxmlformats.org/officeDocument/2006/relationships/image" Target="../media/image3.emf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92D050"/>
  </sheetPr>
  <dimension ref="K1:FL142"/>
  <sheetViews>
    <sheetView showGridLines="0" tabSelected="1" view="pageBreakPreview" topLeftCell="L16" zoomScale="120" zoomScaleNormal="100" zoomScaleSheetLayoutView="120" workbookViewId="0">
      <selection activeCell="CB40" sqref="CB40:CI42"/>
    </sheetView>
  </sheetViews>
  <sheetFormatPr defaultColWidth="1.625" defaultRowHeight="13.5"/>
  <cols>
    <col min="1" max="2" width="1.625" style="1"/>
    <col min="3" max="125" width="1.25" style="1" customWidth="1"/>
    <col min="126" max="126" width="1.25" style="14" customWidth="1"/>
    <col min="127" max="127" width="1.125" style="1" customWidth="1"/>
    <col min="128" max="224" width="1.25" style="1" customWidth="1"/>
    <col min="225" max="16384" width="1.625" style="1"/>
  </cols>
  <sheetData>
    <row r="1" spans="11:126" ht="5.25" customHeight="1">
      <c r="L1" s="2"/>
      <c r="M1" s="3"/>
      <c r="N1" s="3"/>
      <c r="O1" s="3"/>
      <c r="P1" s="3"/>
      <c r="Q1" s="3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4"/>
      <c r="AE1" s="7"/>
      <c r="AF1" s="7"/>
      <c r="AG1" s="7"/>
      <c r="AH1" s="7"/>
      <c r="AI1" s="7"/>
      <c r="AJ1" s="8"/>
      <c r="AK1" s="8"/>
      <c r="AL1" s="9"/>
      <c r="AM1" s="9"/>
      <c r="AN1" s="10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CX1" s="12"/>
      <c r="CY1" s="12"/>
      <c r="CZ1" s="13"/>
    </row>
    <row r="2" spans="11:126" ht="8.25" customHeight="1">
      <c r="L2" s="232" t="s">
        <v>243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</row>
    <row r="3" spans="11:126" s="16" customFormat="1" ht="8.25" customHeight="1"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V3" s="14"/>
    </row>
    <row r="4" spans="11:126" ht="4.5" customHeight="1">
      <c r="K4" s="15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</row>
    <row r="5" spans="11:126" ht="6.75" customHeight="1">
      <c r="L5" s="420" t="s">
        <v>52</v>
      </c>
      <c r="M5" s="420"/>
      <c r="N5" s="420"/>
      <c r="O5" s="420"/>
      <c r="P5" s="420"/>
      <c r="Q5" s="420"/>
      <c r="R5" s="420"/>
      <c r="S5" s="421"/>
      <c r="T5" s="325" t="s">
        <v>68</v>
      </c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7"/>
      <c r="AF5" s="229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384"/>
      <c r="BJ5" s="374" t="s">
        <v>73</v>
      </c>
      <c r="BK5" s="375"/>
      <c r="BL5" s="375"/>
      <c r="BM5" s="375"/>
      <c r="BN5" s="375"/>
      <c r="BO5" s="375"/>
      <c r="BP5" s="375"/>
      <c r="BQ5" s="375"/>
      <c r="BR5" s="376"/>
      <c r="BS5" s="380"/>
      <c r="BT5" s="381"/>
      <c r="BU5" s="381"/>
      <c r="BV5" s="381"/>
      <c r="BW5" s="381"/>
      <c r="BX5" s="381"/>
      <c r="BY5" s="381"/>
      <c r="BZ5" s="381"/>
      <c r="CA5" s="381"/>
      <c r="CB5" s="381"/>
      <c r="CC5" s="381"/>
      <c r="CD5" s="381"/>
      <c r="CE5" s="381"/>
      <c r="CF5" s="381"/>
      <c r="CG5" s="381"/>
      <c r="CH5" s="381"/>
      <c r="CI5" s="381"/>
      <c r="CJ5" s="381"/>
      <c r="CK5" s="381"/>
      <c r="CL5" s="381"/>
      <c r="CM5" s="381"/>
      <c r="CN5" s="381"/>
      <c r="CO5" s="381"/>
      <c r="CP5" s="381"/>
      <c r="CQ5" s="381"/>
      <c r="CR5" s="381"/>
      <c r="CS5" s="381"/>
      <c r="CT5" s="381"/>
      <c r="CU5" s="381"/>
      <c r="CV5" s="381"/>
      <c r="CW5" s="381"/>
      <c r="CX5" s="381"/>
      <c r="CY5" s="381"/>
      <c r="CZ5" s="381"/>
    </row>
    <row r="6" spans="11:126" ht="6.75" customHeight="1">
      <c r="L6" s="420"/>
      <c r="M6" s="420"/>
      <c r="N6" s="420"/>
      <c r="O6" s="420"/>
      <c r="P6" s="420"/>
      <c r="Q6" s="420"/>
      <c r="R6" s="420"/>
      <c r="S6" s="421"/>
      <c r="T6" s="325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7"/>
      <c r="AF6" s="229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384"/>
      <c r="BJ6" s="374"/>
      <c r="BK6" s="375"/>
      <c r="BL6" s="375"/>
      <c r="BM6" s="375"/>
      <c r="BN6" s="375"/>
      <c r="BO6" s="375"/>
      <c r="BP6" s="375"/>
      <c r="BQ6" s="375"/>
      <c r="BR6" s="376"/>
      <c r="BS6" s="380"/>
      <c r="BT6" s="381"/>
      <c r="BU6" s="381"/>
      <c r="BV6" s="381"/>
      <c r="BW6" s="381"/>
      <c r="BX6" s="381"/>
      <c r="BY6" s="381"/>
      <c r="BZ6" s="381"/>
      <c r="CA6" s="381"/>
      <c r="CB6" s="381"/>
      <c r="CC6" s="381"/>
      <c r="CD6" s="381"/>
      <c r="CE6" s="381"/>
      <c r="CF6" s="381"/>
      <c r="CG6" s="381"/>
      <c r="CH6" s="381"/>
      <c r="CI6" s="381"/>
      <c r="CJ6" s="381"/>
      <c r="CK6" s="381"/>
      <c r="CL6" s="381"/>
      <c r="CM6" s="381"/>
      <c r="CN6" s="381"/>
      <c r="CO6" s="381"/>
      <c r="CP6" s="381"/>
      <c r="CQ6" s="381"/>
      <c r="CR6" s="381"/>
      <c r="CS6" s="381"/>
      <c r="CT6" s="381"/>
      <c r="CU6" s="381"/>
      <c r="CV6" s="381"/>
      <c r="CW6" s="381"/>
      <c r="CX6" s="381"/>
      <c r="CY6" s="381"/>
      <c r="CZ6" s="381"/>
    </row>
    <row r="7" spans="11:126" ht="8.25" customHeight="1">
      <c r="L7" s="420"/>
      <c r="M7" s="420"/>
      <c r="N7" s="420"/>
      <c r="O7" s="420"/>
      <c r="P7" s="420"/>
      <c r="Q7" s="420"/>
      <c r="R7" s="420"/>
      <c r="S7" s="421"/>
      <c r="T7" s="325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7"/>
      <c r="AF7" s="229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384"/>
      <c r="BJ7" s="374"/>
      <c r="BK7" s="375"/>
      <c r="BL7" s="375"/>
      <c r="BM7" s="375"/>
      <c r="BN7" s="375"/>
      <c r="BO7" s="375"/>
      <c r="BP7" s="375"/>
      <c r="BQ7" s="375"/>
      <c r="BR7" s="376"/>
      <c r="BS7" s="382"/>
      <c r="BT7" s="383"/>
      <c r="BU7" s="383"/>
      <c r="BV7" s="383"/>
      <c r="BW7" s="383"/>
      <c r="BX7" s="383"/>
      <c r="BY7" s="383"/>
      <c r="BZ7" s="383"/>
      <c r="CA7" s="383"/>
      <c r="CB7" s="383"/>
      <c r="CC7" s="383"/>
      <c r="CD7" s="383"/>
      <c r="CE7" s="383"/>
      <c r="CF7" s="383"/>
      <c r="CG7" s="383"/>
      <c r="CH7" s="383"/>
      <c r="CI7" s="383"/>
      <c r="CJ7" s="383"/>
      <c r="CK7" s="383"/>
      <c r="CL7" s="383"/>
      <c r="CM7" s="383"/>
      <c r="CN7" s="383"/>
      <c r="CO7" s="383"/>
      <c r="CP7" s="383"/>
      <c r="CQ7" s="383"/>
      <c r="CR7" s="383"/>
      <c r="CS7" s="383"/>
      <c r="CT7" s="383"/>
      <c r="CU7" s="383"/>
      <c r="CV7" s="383"/>
      <c r="CW7" s="383"/>
      <c r="CX7" s="383"/>
      <c r="CY7" s="383"/>
      <c r="CZ7" s="383"/>
    </row>
    <row r="8" spans="11:126" ht="8.25" customHeight="1">
      <c r="L8" s="422"/>
      <c r="M8" s="423"/>
      <c r="N8" s="423"/>
      <c r="O8" s="423"/>
      <c r="P8" s="423"/>
      <c r="Q8" s="423"/>
      <c r="R8" s="423"/>
      <c r="S8" s="424"/>
      <c r="T8" s="417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9"/>
      <c r="AF8" s="385"/>
      <c r="AG8" s="386"/>
      <c r="AH8" s="386"/>
      <c r="AI8" s="386"/>
      <c r="AJ8" s="386"/>
      <c r="AK8" s="386"/>
      <c r="AL8" s="386"/>
      <c r="AM8" s="386"/>
      <c r="AN8" s="386"/>
      <c r="AO8" s="386"/>
      <c r="AP8" s="386"/>
      <c r="AQ8" s="386"/>
      <c r="AR8" s="386"/>
      <c r="AS8" s="386"/>
      <c r="AT8" s="386"/>
      <c r="AU8" s="386"/>
      <c r="AV8" s="386"/>
      <c r="AW8" s="386"/>
      <c r="AX8" s="386"/>
      <c r="AY8" s="386"/>
      <c r="AZ8" s="386"/>
      <c r="BA8" s="386"/>
      <c r="BB8" s="386"/>
      <c r="BC8" s="386"/>
      <c r="BD8" s="386"/>
      <c r="BE8" s="386"/>
      <c r="BF8" s="386"/>
      <c r="BG8" s="386"/>
      <c r="BH8" s="386"/>
      <c r="BI8" s="387"/>
      <c r="BJ8" s="374"/>
      <c r="BK8" s="375"/>
      <c r="BL8" s="375"/>
      <c r="BM8" s="375"/>
      <c r="BN8" s="375"/>
      <c r="BO8" s="375"/>
      <c r="BP8" s="375"/>
      <c r="BQ8" s="375"/>
      <c r="BR8" s="376"/>
      <c r="BS8" s="226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407" t="s">
        <v>46</v>
      </c>
      <c r="CY8" s="407"/>
      <c r="CZ8" s="407"/>
    </row>
    <row r="9" spans="11:126" ht="8.25" customHeight="1">
      <c r="L9" s="423"/>
      <c r="M9" s="423"/>
      <c r="N9" s="423"/>
      <c r="O9" s="423"/>
      <c r="P9" s="423"/>
      <c r="Q9" s="423"/>
      <c r="R9" s="423"/>
      <c r="S9" s="424"/>
      <c r="T9" s="322" t="s">
        <v>67</v>
      </c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4"/>
      <c r="AF9" s="388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89"/>
      <c r="BF9" s="389"/>
      <c r="BG9" s="389"/>
      <c r="BH9" s="389"/>
      <c r="BI9" s="390"/>
      <c r="BJ9" s="374"/>
      <c r="BK9" s="375"/>
      <c r="BL9" s="375"/>
      <c r="BM9" s="375"/>
      <c r="BN9" s="375"/>
      <c r="BO9" s="375"/>
      <c r="BP9" s="375"/>
      <c r="BQ9" s="375"/>
      <c r="BR9" s="376"/>
      <c r="BS9" s="229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408"/>
      <c r="CY9" s="408"/>
      <c r="CZ9" s="408"/>
    </row>
    <row r="10" spans="11:126" ht="8.25" customHeight="1">
      <c r="L10" s="423"/>
      <c r="M10" s="423"/>
      <c r="N10" s="423"/>
      <c r="O10" s="423"/>
      <c r="P10" s="423"/>
      <c r="Q10" s="423"/>
      <c r="R10" s="423"/>
      <c r="S10" s="424"/>
      <c r="T10" s="325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7"/>
      <c r="AF10" s="391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3"/>
      <c r="BJ10" s="374"/>
      <c r="BK10" s="375"/>
      <c r="BL10" s="375"/>
      <c r="BM10" s="375"/>
      <c r="BN10" s="375"/>
      <c r="BO10" s="375"/>
      <c r="BP10" s="375"/>
      <c r="BQ10" s="375"/>
      <c r="BR10" s="376"/>
      <c r="BS10" s="229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408"/>
      <c r="CY10" s="408"/>
      <c r="CZ10" s="408"/>
    </row>
    <row r="11" spans="11:126" ht="8.25" customHeight="1">
      <c r="L11" s="423"/>
      <c r="M11" s="423"/>
      <c r="N11" s="423"/>
      <c r="O11" s="423"/>
      <c r="P11" s="423"/>
      <c r="Q11" s="423"/>
      <c r="R11" s="423"/>
      <c r="S11" s="424"/>
      <c r="T11" s="417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9"/>
      <c r="AF11" s="394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5"/>
      <c r="AR11" s="395"/>
      <c r="AS11" s="395"/>
      <c r="AT11" s="395"/>
      <c r="AU11" s="395"/>
      <c r="AV11" s="395"/>
      <c r="AW11" s="395"/>
      <c r="AX11" s="395"/>
      <c r="AY11" s="395"/>
      <c r="AZ11" s="395"/>
      <c r="BA11" s="395"/>
      <c r="BB11" s="395"/>
      <c r="BC11" s="395"/>
      <c r="BD11" s="395"/>
      <c r="BE11" s="395"/>
      <c r="BF11" s="395"/>
      <c r="BG11" s="395"/>
      <c r="BH11" s="395"/>
      <c r="BI11" s="396"/>
      <c r="BJ11" s="377"/>
      <c r="BK11" s="378"/>
      <c r="BL11" s="378"/>
      <c r="BM11" s="378"/>
      <c r="BN11" s="378"/>
      <c r="BO11" s="378"/>
      <c r="BP11" s="378"/>
      <c r="BQ11" s="378"/>
      <c r="BR11" s="379"/>
      <c r="BS11" s="385"/>
      <c r="BT11" s="386"/>
      <c r="BU11" s="386"/>
      <c r="BV11" s="386"/>
      <c r="BW11" s="386"/>
      <c r="BX11" s="386"/>
      <c r="BY11" s="386"/>
      <c r="BZ11" s="386"/>
      <c r="CA11" s="386"/>
      <c r="CB11" s="386"/>
      <c r="CC11" s="386"/>
      <c r="CD11" s="386"/>
      <c r="CE11" s="386"/>
      <c r="CF11" s="386"/>
      <c r="CG11" s="386"/>
      <c r="CH11" s="386"/>
      <c r="CI11" s="386"/>
      <c r="CJ11" s="386"/>
      <c r="CK11" s="386"/>
      <c r="CL11" s="386"/>
      <c r="CM11" s="386"/>
      <c r="CN11" s="386"/>
      <c r="CO11" s="386"/>
      <c r="CP11" s="386"/>
      <c r="CQ11" s="386"/>
      <c r="CR11" s="386"/>
      <c r="CS11" s="386"/>
      <c r="CT11" s="386"/>
      <c r="CU11" s="386"/>
      <c r="CV11" s="386"/>
      <c r="CW11" s="386"/>
      <c r="CX11" s="409"/>
      <c r="CY11" s="409"/>
      <c r="CZ11" s="409"/>
    </row>
    <row r="12" spans="11:126" ht="8.25" customHeight="1">
      <c r="L12" s="423"/>
      <c r="M12" s="423"/>
      <c r="N12" s="423"/>
      <c r="O12" s="423"/>
      <c r="P12" s="423"/>
      <c r="Q12" s="423"/>
      <c r="R12" s="423"/>
      <c r="S12" s="424"/>
      <c r="T12" s="322" t="s">
        <v>66</v>
      </c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4"/>
      <c r="AF12" s="397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398"/>
      <c r="AS12" s="398"/>
      <c r="AT12" s="398"/>
      <c r="AU12" s="398"/>
      <c r="AV12" s="398"/>
      <c r="AW12" s="398"/>
      <c r="AX12" s="398"/>
      <c r="AY12" s="398"/>
      <c r="AZ12" s="398"/>
      <c r="BA12" s="398"/>
      <c r="BB12" s="398"/>
      <c r="BC12" s="398"/>
      <c r="BD12" s="398"/>
      <c r="BE12" s="398"/>
      <c r="BF12" s="398"/>
      <c r="BG12" s="398"/>
      <c r="BH12" s="398"/>
      <c r="BI12" s="399"/>
      <c r="BJ12" s="401" t="s">
        <v>47</v>
      </c>
      <c r="BK12" s="402"/>
      <c r="BL12" s="402"/>
      <c r="BM12" s="402"/>
      <c r="BN12" s="402"/>
      <c r="BO12" s="402"/>
      <c r="BP12" s="402"/>
      <c r="BQ12" s="402"/>
      <c r="BR12" s="403"/>
      <c r="BS12" s="397"/>
      <c r="BT12" s="398"/>
      <c r="BU12" s="398"/>
      <c r="BV12" s="398"/>
      <c r="BW12" s="398"/>
      <c r="BX12" s="398"/>
      <c r="BY12" s="398"/>
      <c r="BZ12" s="398"/>
      <c r="CA12" s="398"/>
      <c r="CB12" s="398"/>
      <c r="CC12" s="398"/>
      <c r="CD12" s="398"/>
      <c r="CE12" s="398"/>
      <c r="CF12" s="398"/>
      <c r="CG12" s="398"/>
      <c r="CH12" s="398"/>
      <c r="CI12" s="398"/>
      <c r="CJ12" s="398"/>
      <c r="CK12" s="398"/>
      <c r="CL12" s="398"/>
      <c r="CM12" s="398"/>
      <c r="CN12" s="398"/>
      <c r="CO12" s="398"/>
      <c r="CP12" s="398"/>
      <c r="CQ12" s="398"/>
      <c r="CR12" s="398"/>
      <c r="CS12" s="398"/>
      <c r="CT12" s="398"/>
      <c r="CU12" s="398"/>
      <c r="CV12" s="398"/>
      <c r="CW12" s="398"/>
      <c r="CX12" s="398"/>
      <c r="CY12" s="398"/>
      <c r="CZ12" s="398"/>
    </row>
    <row r="13" spans="11:126" ht="8.25" customHeight="1">
      <c r="L13" s="423"/>
      <c r="M13" s="423"/>
      <c r="N13" s="423"/>
      <c r="O13" s="423"/>
      <c r="P13" s="423"/>
      <c r="Q13" s="423"/>
      <c r="R13" s="423"/>
      <c r="S13" s="424"/>
      <c r="T13" s="325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7"/>
      <c r="AF13" s="380"/>
      <c r="AG13" s="381"/>
      <c r="AH13" s="381"/>
      <c r="AI13" s="381"/>
      <c r="AJ13" s="381"/>
      <c r="AK13" s="381"/>
      <c r="AL13" s="381"/>
      <c r="AM13" s="381"/>
      <c r="AN13" s="381"/>
      <c r="AO13" s="381"/>
      <c r="AP13" s="381"/>
      <c r="AQ13" s="381"/>
      <c r="AR13" s="381"/>
      <c r="AS13" s="381"/>
      <c r="AT13" s="381"/>
      <c r="AU13" s="381"/>
      <c r="AV13" s="381"/>
      <c r="AW13" s="381"/>
      <c r="AX13" s="381"/>
      <c r="AY13" s="381"/>
      <c r="AZ13" s="381"/>
      <c r="BA13" s="381"/>
      <c r="BB13" s="381"/>
      <c r="BC13" s="381"/>
      <c r="BD13" s="381"/>
      <c r="BE13" s="381"/>
      <c r="BF13" s="381"/>
      <c r="BG13" s="381"/>
      <c r="BH13" s="381"/>
      <c r="BI13" s="400"/>
      <c r="BJ13" s="404"/>
      <c r="BK13" s="405"/>
      <c r="BL13" s="405"/>
      <c r="BM13" s="405"/>
      <c r="BN13" s="405"/>
      <c r="BO13" s="405"/>
      <c r="BP13" s="405"/>
      <c r="BQ13" s="405"/>
      <c r="BR13" s="406"/>
      <c r="BS13" s="380"/>
      <c r="BT13" s="381"/>
      <c r="BU13" s="381"/>
      <c r="BV13" s="381"/>
      <c r="BW13" s="381"/>
      <c r="BX13" s="381"/>
      <c r="BY13" s="381"/>
      <c r="BZ13" s="381"/>
      <c r="CA13" s="381"/>
      <c r="CB13" s="381"/>
      <c r="CC13" s="381"/>
      <c r="CD13" s="381"/>
      <c r="CE13" s="381"/>
      <c r="CF13" s="381"/>
      <c r="CG13" s="381"/>
      <c r="CH13" s="381"/>
      <c r="CI13" s="381"/>
      <c r="CJ13" s="381"/>
      <c r="CK13" s="381"/>
      <c r="CL13" s="381"/>
      <c r="CM13" s="381"/>
      <c r="CN13" s="381"/>
      <c r="CO13" s="381"/>
      <c r="CP13" s="381"/>
      <c r="CQ13" s="381"/>
      <c r="CR13" s="381"/>
      <c r="CS13" s="381"/>
      <c r="CT13" s="381"/>
      <c r="CU13" s="381"/>
      <c r="CV13" s="381"/>
      <c r="CW13" s="381"/>
      <c r="CX13" s="381"/>
      <c r="CY13" s="381"/>
      <c r="CZ13" s="381"/>
    </row>
    <row r="14" spans="11:126" ht="8.25" customHeight="1">
      <c r="L14" s="423"/>
      <c r="M14" s="423"/>
      <c r="N14" s="423"/>
      <c r="O14" s="423"/>
      <c r="P14" s="423"/>
      <c r="Q14" s="423"/>
      <c r="R14" s="423"/>
      <c r="S14" s="424"/>
      <c r="T14" s="325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7"/>
      <c r="AF14" s="380"/>
      <c r="AG14" s="381"/>
      <c r="AH14" s="381"/>
      <c r="AI14" s="381"/>
      <c r="AJ14" s="381"/>
      <c r="AK14" s="381"/>
      <c r="AL14" s="381"/>
      <c r="AM14" s="381"/>
      <c r="AN14" s="381"/>
      <c r="AO14" s="381"/>
      <c r="AP14" s="381"/>
      <c r="AQ14" s="381"/>
      <c r="AR14" s="381"/>
      <c r="AS14" s="381"/>
      <c r="AT14" s="381"/>
      <c r="AU14" s="381"/>
      <c r="AV14" s="381"/>
      <c r="AW14" s="381"/>
      <c r="AX14" s="381"/>
      <c r="AY14" s="381"/>
      <c r="AZ14" s="381"/>
      <c r="BA14" s="381"/>
      <c r="BB14" s="381"/>
      <c r="BC14" s="381"/>
      <c r="BD14" s="381"/>
      <c r="BE14" s="381"/>
      <c r="BF14" s="381"/>
      <c r="BG14" s="381"/>
      <c r="BH14" s="381"/>
      <c r="BI14" s="400"/>
      <c r="BJ14" s="404"/>
      <c r="BK14" s="405"/>
      <c r="BL14" s="405"/>
      <c r="BM14" s="405"/>
      <c r="BN14" s="405"/>
      <c r="BO14" s="405"/>
      <c r="BP14" s="405"/>
      <c r="BQ14" s="405"/>
      <c r="BR14" s="406"/>
      <c r="BS14" s="380"/>
      <c r="BT14" s="381"/>
      <c r="BU14" s="381"/>
      <c r="BV14" s="381"/>
      <c r="BW14" s="381"/>
      <c r="BX14" s="381"/>
      <c r="BY14" s="381"/>
      <c r="BZ14" s="381"/>
      <c r="CA14" s="381"/>
      <c r="CB14" s="381"/>
      <c r="CC14" s="381"/>
      <c r="CD14" s="381"/>
      <c r="CE14" s="381"/>
      <c r="CF14" s="381"/>
      <c r="CG14" s="381"/>
      <c r="CH14" s="381"/>
      <c r="CI14" s="381"/>
      <c r="CJ14" s="381"/>
      <c r="CK14" s="381"/>
      <c r="CL14" s="381"/>
      <c r="CM14" s="381"/>
      <c r="CN14" s="381"/>
      <c r="CO14" s="381"/>
      <c r="CP14" s="381"/>
      <c r="CQ14" s="381"/>
      <c r="CR14" s="381"/>
      <c r="CS14" s="381"/>
      <c r="CT14" s="381"/>
      <c r="CU14" s="381"/>
      <c r="CV14" s="381"/>
      <c r="CW14" s="381"/>
      <c r="CX14" s="381"/>
      <c r="CY14" s="381"/>
      <c r="CZ14" s="381"/>
    </row>
    <row r="15" spans="11:126" ht="8.25" customHeight="1">
      <c r="L15" s="320" t="s">
        <v>22</v>
      </c>
      <c r="M15" s="320"/>
      <c r="N15" s="320"/>
      <c r="O15" s="320"/>
      <c r="P15" s="320"/>
      <c r="Q15" s="320"/>
      <c r="R15" s="320"/>
      <c r="S15" s="321"/>
      <c r="T15" s="325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7"/>
      <c r="AF15" s="380"/>
      <c r="AG15" s="381"/>
      <c r="AH15" s="381"/>
      <c r="AI15" s="381"/>
      <c r="AJ15" s="381"/>
      <c r="AK15" s="381"/>
      <c r="AL15" s="381"/>
      <c r="AM15" s="381"/>
      <c r="AN15" s="381"/>
      <c r="AO15" s="381"/>
      <c r="AP15" s="381"/>
      <c r="AQ15" s="381"/>
      <c r="AR15" s="381"/>
      <c r="AS15" s="381"/>
      <c r="AT15" s="381"/>
      <c r="AU15" s="381"/>
      <c r="AV15" s="381"/>
      <c r="AW15" s="381"/>
      <c r="AX15" s="381"/>
      <c r="AY15" s="381"/>
      <c r="AZ15" s="381"/>
      <c r="BA15" s="381"/>
      <c r="BB15" s="381"/>
      <c r="BC15" s="381"/>
      <c r="BD15" s="381"/>
      <c r="BE15" s="381"/>
      <c r="BF15" s="381"/>
      <c r="BG15" s="381"/>
      <c r="BH15" s="381"/>
      <c r="BI15" s="400"/>
      <c r="BJ15" s="404"/>
      <c r="BK15" s="405"/>
      <c r="BL15" s="405"/>
      <c r="BM15" s="405"/>
      <c r="BN15" s="405"/>
      <c r="BO15" s="405"/>
      <c r="BP15" s="405"/>
      <c r="BQ15" s="405"/>
      <c r="BR15" s="406"/>
      <c r="BS15" s="380"/>
      <c r="BT15" s="381"/>
      <c r="BU15" s="381"/>
      <c r="BV15" s="381"/>
      <c r="BW15" s="381"/>
      <c r="BX15" s="381"/>
      <c r="BY15" s="381"/>
      <c r="BZ15" s="381"/>
      <c r="CA15" s="381"/>
      <c r="CB15" s="381"/>
      <c r="CC15" s="381"/>
      <c r="CD15" s="381"/>
      <c r="CE15" s="381"/>
      <c r="CF15" s="381"/>
      <c r="CG15" s="381"/>
      <c r="CH15" s="381"/>
      <c r="CI15" s="381"/>
      <c r="CJ15" s="381"/>
      <c r="CK15" s="381"/>
      <c r="CL15" s="381"/>
      <c r="CM15" s="381"/>
      <c r="CN15" s="381"/>
      <c r="CO15" s="381"/>
      <c r="CP15" s="381"/>
      <c r="CQ15" s="381"/>
      <c r="CR15" s="381"/>
      <c r="CS15" s="381"/>
      <c r="CT15" s="381"/>
      <c r="CU15" s="381"/>
      <c r="CV15" s="381"/>
      <c r="CW15" s="381"/>
      <c r="CX15" s="381"/>
      <c r="CY15" s="381"/>
      <c r="CZ15" s="381"/>
    </row>
    <row r="16" spans="11:126" ht="8.25" customHeight="1">
      <c r="M16" s="428" t="s">
        <v>244</v>
      </c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C16" s="428"/>
      <c r="AD16" s="428"/>
      <c r="AE16" s="428"/>
      <c r="AF16" s="428"/>
      <c r="AG16" s="428"/>
      <c r="AH16" s="428"/>
      <c r="AI16" s="428"/>
      <c r="AJ16" s="428"/>
      <c r="AK16" s="428"/>
      <c r="AL16" s="428"/>
      <c r="AM16" s="428"/>
      <c r="AN16" s="428"/>
      <c r="AO16" s="428"/>
      <c r="AP16" s="428"/>
      <c r="AQ16" s="428"/>
      <c r="AR16" s="428"/>
      <c r="AS16" s="428"/>
      <c r="AT16" s="428"/>
      <c r="AU16" s="428"/>
      <c r="AV16" s="428"/>
      <c r="AW16" s="428"/>
      <c r="AX16" s="428"/>
      <c r="AY16" s="428"/>
      <c r="AZ16" s="428"/>
      <c r="BA16" s="428"/>
      <c r="BB16" s="428"/>
      <c r="BC16" s="428"/>
      <c r="BD16" s="428"/>
      <c r="BE16" s="428"/>
      <c r="BF16" s="428"/>
      <c r="BG16" s="428"/>
      <c r="BH16" s="428"/>
      <c r="BI16" s="428"/>
      <c r="BJ16" s="428"/>
      <c r="BK16" s="428"/>
      <c r="BL16" s="428"/>
      <c r="BM16" s="428"/>
      <c r="BN16" s="428"/>
      <c r="BO16" s="428"/>
      <c r="BP16" s="428"/>
      <c r="BQ16" s="428"/>
      <c r="BR16" s="428"/>
      <c r="BS16" s="428"/>
      <c r="BT16" s="428"/>
      <c r="BU16" s="428"/>
      <c r="BV16" s="428"/>
      <c r="BW16" s="428"/>
      <c r="BX16" s="428"/>
      <c r="BY16" s="428"/>
      <c r="BZ16" s="428"/>
      <c r="CA16" s="428"/>
      <c r="CB16" s="428"/>
      <c r="CC16" s="428"/>
      <c r="CD16" s="428"/>
      <c r="CE16" s="428"/>
      <c r="CF16" s="428"/>
      <c r="CG16" s="428"/>
      <c r="CH16" s="428"/>
      <c r="CI16" s="428"/>
      <c r="CJ16" s="428"/>
      <c r="CK16" s="428"/>
      <c r="CL16" s="428"/>
      <c r="CM16" s="428"/>
      <c r="CN16" s="428"/>
      <c r="CO16" s="428"/>
      <c r="CP16" s="428"/>
      <c r="CQ16" s="428"/>
      <c r="CR16" s="428"/>
      <c r="CS16" s="428"/>
      <c r="CT16" s="428"/>
      <c r="CU16" s="428"/>
      <c r="CV16" s="428"/>
      <c r="CW16" s="428"/>
      <c r="CX16" s="428"/>
      <c r="CY16" s="12"/>
      <c r="CZ16" s="17"/>
    </row>
    <row r="17" spans="11:145" ht="8.25" customHeight="1"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428"/>
      <c r="AA17" s="428"/>
      <c r="AB17" s="428"/>
      <c r="AC17" s="428"/>
      <c r="AD17" s="428"/>
      <c r="AE17" s="428"/>
      <c r="AF17" s="428"/>
      <c r="AG17" s="428"/>
      <c r="AH17" s="428"/>
      <c r="AI17" s="428"/>
      <c r="AJ17" s="428"/>
      <c r="AK17" s="428"/>
      <c r="AL17" s="428"/>
      <c r="AM17" s="428"/>
      <c r="AN17" s="428"/>
      <c r="AO17" s="428"/>
      <c r="AP17" s="428"/>
      <c r="AQ17" s="428"/>
      <c r="AR17" s="428"/>
      <c r="AS17" s="428"/>
      <c r="AT17" s="428"/>
      <c r="AU17" s="428"/>
      <c r="AV17" s="428"/>
      <c r="AW17" s="428"/>
      <c r="AX17" s="428"/>
      <c r="AY17" s="428"/>
      <c r="AZ17" s="428"/>
      <c r="BA17" s="428"/>
      <c r="BB17" s="428"/>
      <c r="BC17" s="428"/>
      <c r="BD17" s="428"/>
      <c r="BE17" s="428"/>
      <c r="BF17" s="428"/>
      <c r="BG17" s="428"/>
      <c r="BH17" s="428"/>
      <c r="BI17" s="428"/>
      <c r="BJ17" s="428"/>
      <c r="BK17" s="428"/>
      <c r="BL17" s="428"/>
      <c r="BM17" s="428"/>
      <c r="BN17" s="428"/>
      <c r="BO17" s="428"/>
      <c r="BP17" s="428"/>
      <c r="BQ17" s="428"/>
      <c r="BR17" s="428"/>
      <c r="BS17" s="428"/>
      <c r="BT17" s="428"/>
      <c r="BU17" s="428"/>
      <c r="BV17" s="428"/>
      <c r="BW17" s="428"/>
      <c r="BX17" s="428"/>
      <c r="BY17" s="428"/>
      <c r="BZ17" s="428"/>
      <c r="CA17" s="428"/>
      <c r="CB17" s="428"/>
      <c r="CC17" s="428"/>
      <c r="CD17" s="428"/>
      <c r="CE17" s="428"/>
      <c r="CF17" s="428"/>
      <c r="CG17" s="428"/>
      <c r="CH17" s="428"/>
      <c r="CI17" s="428"/>
      <c r="CJ17" s="428"/>
      <c r="CK17" s="428"/>
      <c r="CL17" s="428"/>
      <c r="CM17" s="428"/>
      <c r="CN17" s="428"/>
      <c r="CO17" s="428"/>
      <c r="CP17" s="428"/>
      <c r="CQ17" s="428"/>
      <c r="CR17" s="428"/>
      <c r="CS17" s="428"/>
      <c r="CT17" s="428"/>
      <c r="CU17" s="428"/>
      <c r="CV17" s="428"/>
      <c r="CW17" s="428"/>
      <c r="CX17" s="428"/>
      <c r="CY17" s="12"/>
      <c r="CZ17" s="17"/>
    </row>
    <row r="18" spans="11:145" ht="8.25" customHeight="1"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428"/>
      <c r="AD18" s="428"/>
      <c r="AE18" s="428"/>
      <c r="AF18" s="428"/>
      <c r="AG18" s="428"/>
      <c r="AH18" s="428"/>
      <c r="AI18" s="428"/>
      <c r="AJ18" s="428"/>
      <c r="AK18" s="428"/>
      <c r="AL18" s="428"/>
      <c r="AM18" s="428"/>
      <c r="AN18" s="428"/>
      <c r="AO18" s="428"/>
      <c r="AP18" s="428"/>
      <c r="AQ18" s="428"/>
      <c r="AR18" s="428"/>
      <c r="AS18" s="428"/>
      <c r="AT18" s="428"/>
      <c r="AU18" s="428"/>
      <c r="AV18" s="428"/>
      <c r="AW18" s="428"/>
      <c r="AX18" s="428"/>
      <c r="AY18" s="428"/>
      <c r="AZ18" s="428"/>
      <c r="BA18" s="428"/>
      <c r="BB18" s="428"/>
      <c r="BC18" s="428"/>
      <c r="BD18" s="428"/>
      <c r="BE18" s="428"/>
      <c r="BF18" s="428"/>
      <c r="BG18" s="428"/>
      <c r="BH18" s="428"/>
      <c r="BI18" s="428"/>
      <c r="BJ18" s="428"/>
      <c r="BK18" s="428"/>
      <c r="BL18" s="428"/>
      <c r="BM18" s="428"/>
      <c r="BN18" s="428"/>
      <c r="BO18" s="428"/>
      <c r="BP18" s="428"/>
      <c r="BQ18" s="428"/>
      <c r="BR18" s="428"/>
      <c r="BS18" s="428"/>
      <c r="BT18" s="428"/>
      <c r="BU18" s="428"/>
      <c r="BV18" s="428"/>
      <c r="BW18" s="428"/>
      <c r="BX18" s="428"/>
      <c r="BY18" s="428"/>
      <c r="BZ18" s="428"/>
      <c r="CA18" s="428"/>
      <c r="CB18" s="428"/>
      <c r="CC18" s="428"/>
      <c r="CD18" s="428"/>
      <c r="CE18" s="428"/>
      <c r="CF18" s="428"/>
      <c r="CG18" s="428"/>
      <c r="CH18" s="428"/>
      <c r="CI18" s="428"/>
      <c r="CJ18" s="428"/>
      <c r="CK18" s="428"/>
      <c r="CL18" s="428"/>
      <c r="CM18" s="428"/>
      <c r="CN18" s="428"/>
      <c r="CO18" s="428"/>
      <c r="CP18" s="428"/>
      <c r="CQ18" s="428"/>
      <c r="CR18" s="428"/>
      <c r="CS18" s="428"/>
      <c r="CT18" s="428"/>
      <c r="CU18" s="428"/>
      <c r="CV18" s="428"/>
      <c r="CW18" s="428"/>
      <c r="CX18" s="428"/>
      <c r="CY18" s="12"/>
      <c r="CZ18" s="17"/>
    </row>
    <row r="19" spans="11:145" ht="8.25" customHeight="1">
      <c r="L19" s="250" t="s">
        <v>0</v>
      </c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1"/>
      <c r="Y19" s="425">
        <f>IF(AW58="","",AW58)</f>
        <v>1920000</v>
      </c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320" t="s">
        <v>1</v>
      </c>
      <c r="AK19" s="427"/>
      <c r="AL19" s="361" t="s">
        <v>2</v>
      </c>
      <c r="AM19" s="127"/>
      <c r="AN19" s="127"/>
      <c r="AO19" s="127"/>
      <c r="AP19" s="362"/>
      <c r="AQ19" s="252"/>
      <c r="AR19" s="252"/>
      <c r="AS19" s="328" t="s">
        <v>3</v>
      </c>
      <c r="AT19" s="328"/>
      <c r="AU19" s="328"/>
      <c r="AV19" s="328"/>
      <c r="AW19" s="328"/>
      <c r="AX19" s="328"/>
      <c r="AY19" s="328"/>
      <c r="AZ19" s="328"/>
      <c r="BA19" s="328"/>
      <c r="BB19" s="328"/>
      <c r="BC19" s="328"/>
      <c r="BD19" s="328"/>
      <c r="BE19" s="328"/>
      <c r="BF19" s="252"/>
      <c r="BG19" s="252"/>
      <c r="BH19" s="328" t="s">
        <v>4</v>
      </c>
      <c r="BI19" s="328"/>
      <c r="BJ19" s="328"/>
      <c r="BK19" s="328"/>
      <c r="BL19" s="328"/>
      <c r="BM19" s="328"/>
      <c r="BN19" s="328"/>
      <c r="BO19" s="328"/>
      <c r="BP19" s="328"/>
      <c r="BQ19" s="328"/>
      <c r="BR19" s="328"/>
      <c r="BS19" s="328"/>
      <c r="BT19" s="328"/>
      <c r="BU19" s="328"/>
      <c r="BV19" s="328"/>
      <c r="BW19" s="328"/>
      <c r="BX19" s="328"/>
      <c r="BY19" s="328"/>
      <c r="BZ19" s="328"/>
      <c r="CA19" s="252"/>
      <c r="CB19" s="252"/>
      <c r="CC19" s="328" t="s">
        <v>5</v>
      </c>
      <c r="CD19" s="328"/>
      <c r="CE19" s="328"/>
      <c r="CF19" s="328"/>
      <c r="CG19" s="328"/>
      <c r="CH19" s="328"/>
      <c r="CI19" s="328"/>
      <c r="CJ19" s="328"/>
      <c r="CK19" s="328"/>
      <c r="CL19" s="328"/>
      <c r="CM19" s="328"/>
      <c r="CN19" s="328"/>
      <c r="CO19" s="328"/>
      <c r="CP19" s="328"/>
      <c r="CQ19" s="328"/>
      <c r="CR19" s="328"/>
      <c r="CS19" s="328"/>
      <c r="CT19" s="328"/>
      <c r="CU19" s="329"/>
      <c r="CV19" s="358" t="s">
        <v>10</v>
      </c>
      <c r="CW19" s="429"/>
      <c r="CX19" s="429"/>
      <c r="CY19" s="430"/>
      <c r="CZ19" s="356" t="str">
        <f>区分１判定!D2</f>
        <v>A</v>
      </c>
      <c r="DA19" s="357"/>
      <c r="DB19" s="357"/>
      <c r="DC19" s="357"/>
      <c r="DD19" s="357"/>
      <c r="DE19" s="357"/>
      <c r="DF19" s="357"/>
      <c r="DG19" s="357"/>
      <c r="DH19" s="357"/>
      <c r="DI19" s="18"/>
      <c r="DJ19" s="18"/>
      <c r="DK19" s="19"/>
      <c r="DL19" s="20"/>
      <c r="DM19" s="21"/>
      <c r="DY19" s="22"/>
      <c r="DZ19" s="22"/>
    </row>
    <row r="20" spans="11:145" ht="8.25" customHeight="1"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1"/>
      <c r="Y20" s="425"/>
      <c r="Z20" s="426"/>
      <c r="AA20" s="426"/>
      <c r="AB20" s="426"/>
      <c r="AC20" s="426"/>
      <c r="AD20" s="426"/>
      <c r="AE20" s="426"/>
      <c r="AF20" s="426"/>
      <c r="AG20" s="426"/>
      <c r="AH20" s="426"/>
      <c r="AI20" s="426"/>
      <c r="AJ20" s="320"/>
      <c r="AK20" s="427"/>
      <c r="AL20" s="361"/>
      <c r="AM20" s="127"/>
      <c r="AN20" s="127"/>
      <c r="AO20" s="127"/>
      <c r="AP20" s="362"/>
      <c r="AQ20" s="252"/>
      <c r="AR20" s="252"/>
      <c r="AS20" s="328"/>
      <c r="AT20" s="328"/>
      <c r="AU20" s="328"/>
      <c r="AV20" s="328"/>
      <c r="AW20" s="328"/>
      <c r="AX20" s="328"/>
      <c r="AY20" s="328"/>
      <c r="AZ20" s="328"/>
      <c r="BA20" s="328"/>
      <c r="BB20" s="328"/>
      <c r="BC20" s="328"/>
      <c r="BD20" s="328"/>
      <c r="BE20" s="328"/>
      <c r="BF20" s="252"/>
      <c r="BG20" s="252"/>
      <c r="BH20" s="328"/>
      <c r="BI20" s="328"/>
      <c r="BJ20" s="328"/>
      <c r="BK20" s="328"/>
      <c r="BL20" s="328"/>
      <c r="BM20" s="328"/>
      <c r="BN20" s="328"/>
      <c r="BO20" s="328"/>
      <c r="BP20" s="328"/>
      <c r="BQ20" s="328"/>
      <c r="BR20" s="328"/>
      <c r="BS20" s="328"/>
      <c r="BT20" s="328"/>
      <c r="BU20" s="328"/>
      <c r="BV20" s="328"/>
      <c r="BW20" s="328"/>
      <c r="BX20" s="328"/>
      <c r="BY20" s="328"/>
      <c r="BZ20" s="328"/>
      <c r="CA20" s="252"/>
      <c r="CB20" s="252"/>
      <c r="CC20" s="328"/>
      <c r="CD20" s="328"/>
      <c r="CE20" s="328"/>
      <c r="CF20" s="328"/>
      <c r="CG20" s="328"/>
      <c r="CH20" s="328"/>
      <c r="CI20" s="328"/>
      <c r="CJ20" s="328"/>
      <c r="CK20" s="328"/>
      <c r="CL20" s="328"/>
      <c r="CM20" s="328"/>
      <c r="CN20" s="328"/>
      <c r="CO20" s="328"/>
      <c r="CP20" s="328"/>
      <c r="CQ20" s="328"/>
      <c r="CR20" s="328"/>
      <c r="CS20" s="328"/>
      <c r="CT20" s="328"/>
      <c r="CU20" s="329"/>
      <c r="CV20" s="431"/>
      <c r="CW20" s="429"/>
      <c r="CX20" s="429"/>
      <c r="CY20" s="430"/>
      <c r="CZ20" s="356"/>
      <c r="DA20" s="357"/>
      <c r="DB20" s="357"/>
      <c r="DC20" s="357"/>
      <c r="DD20" s="357"/>
      <c r="DE20" s="357"/>
      <c r="DF20" s="357"/>
      <c r="DG20" s="357"/>
      <c r="DH20" s="357"/>
      <c r="DI20" s="18"/>
      <c r="DJ20" s="18"/>
      <c r="DK20" s="19"/>
      <c r="DL20" s="20"/>
      <c r="DM20" s="21"/>
      <c r="DQ20" s="2"/>
      <c r="DR20" s="2"/>
      <c r="DS20" s="22"/>
      <c r="DT20" s="2"/>
      <c r="DU20" s="2"/>
      <c r="DV20" s="23"/>
      <c r="DW20" s="2"/>
      <c r="DX20" s="24"/>
      <c r="DY20" s="24"/>
      <c r="DZ20" s="24"/>
      <c r="EA20" s="24"/>
      <c r="EB20" s="24"/>
      <c r="EC20" s="24"/>
      <c r="ED20" s="24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</row>
    <row r="21" spans="11:145" ht="8.25" customHeight="1"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1"/>
      <c r="Y21" s="425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320"/>
      <c r="AK21" s="427"/>
      <c r="AL21" s="361"/>
      <c r="AM21" s="127"/>
      <c r="AN21" s="127"/>
      <c r="AO21" s="127"/>
      <c r="AP21" s="362"/>
      <c r="AQ21" s="252"/>
      <c r="AR21" s="252"/>
      <c r="AS21" s="328"/>
      <c r="AT21" s="328"/>
      <c r="AU21" s="328"/>
      <c r="AV21" s="328"/>
      <c r="AW21" s="328"/>
      <c r="AX21" s="328"/>
      <c r="AY21" s="328"/>
      <c r="AZ21" s="328"/>
      <c r="BA21" s="328"/>
      <c r="BB21" s="328"/>
      <c r="BC21" s="328"/>
      <c r="BD21" s="328"/>
      <c r="BE21" s="328"/>
      <c r="BF21" s="252"/>
      <c r="BG21" s="252"/>
      <c r="BH21" s="328"/>
      <c r="BI21" s="328"/>
      <c r="BJ21" s="328"/>
      <c r="BK21" s="328"/>
      <c r="BL21" s="328"/>
      <c r="BM21" s="328"/>
      <c r="BN21" s="328"/>
      <c r="BO21" s="328"/>
      <c r="BP21" s="328"/>
      <c r="BQ21" s="328"/>
      <c r="BR21" s="328"/>
      <c r="BS21" s="328"/>
      <c r="BT21" s="328"/>
      <c r="BU21" s="328"/>
      <c r="BV21" s="328"/>
      <c r="BW21" s="328"/>
      <c r="BX21" s="328"/>
      <c r="BY21" s="328"/>
      <c r="BZ21" s="328"/>
      <c r="CA21" s="252"/>
      <c r="CB21" s="252"/>
      <c r="CC21" s="328"/>
      <c r="CD21" s="328"/>
      <c r="CE21" s="328"/>
      <c r="CF21" s="328"/>
      <c r="CG21" s="328"/>
      <c r="CH21" s="328"/>
      <c r="CI21" s="328"/>
      <c r="CJ21" s="328"/>
      <c r="CK21" s="328"/>
      <c r="CL21" s="328"/>
      <c r="CM21" s="328"/>
      <c r="CN21" s="328"/>
      <c r="CO21" s="328"/>
      <c r="CP21" s="328"/>
      <c r="CQ21" s="328"/>
      <c r="CR21" s="328"/>
      <c r="CS21" s="328"/>
      <c r="CT21" s="328"/>
      <c r="CU21" s="329"/>
      <c r="CV21" s="431"/>
      <c r="CW21" s="429"/>
      <c r="CX21" s="429"/>
      <c r="CY21" s="430"/>
      <c r="CZ21" s="356"/>
      <c r="DA21" s="357"/>
      <c r="DB21" s="357"/>
      <c r="DC21" s="357"/>
      <c r="DD21" s="357"/>
      <c r="DE21" s="357"/>
      <c r="DF21" s="357"/>
      <c r="DG21" s="357"/>
      <c r="DH21" s="357"/>
      <c r="DI21" s="18"/>
      <c r="DJ21" s="18"/>
      <c r="DK21" s="25"/>
      <c r="DL21" s="20"/>
      <c r="DM21" s="21"/>
      <c r="DQ21" s="2"/>
      <c r="DR21" s="2"/>
      <c r="DS21" s="2"/>
      <c r="DT21" s="2"/>
      <c r="DU21" s="2"/>
      <c r="DV21" s="23"/>
      <c r="DW21" s="24"/>
      <c r="DX21" s="24"/>
      <c r="DY21" s="24"/>
      <c r="DZ21" s="24"/>
      <c r="EA21" s="24"/>
      <c r="EB21" s="24"/>
      <c r="EC21" s="24"/>
      <c r="ED21" s="24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</row>
    <row r="22" spans="11:145" ht="5.25" customHeight="1"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7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8"/>
      <c r="AK22" s="28"/>
      <c r="AL22" s="29"/>
      <c r="AM22" s="29"/>
      <c r="AN22" s="29"/>
      <c r="AO22" s="29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29"/>
      <c r="CU22" s="29"/>
      <c r="CV22" s="29"/>
      <c r="CW22" s="29"/>
      <c r="CX22" s="25"/>
      <c r="CY22" s="25"/>
      <c r="CZ22" s="25"/>
      <c r="DA22" s="25"/>
      <c r="DB22" s="25"/>
      <c r="DC22" s="25"/>
      <c r="DD22" s="25"/>
      <c r="DE22" s="25"/>
      <c r="DL22" s="20"/>
      <c r="DM22" s="21"/>
      <c r="DQ22" s="2"/>
      <c r="DR22" s="2"/>
      <c r="DS22" s="2"/>
      <c r="DT22" s="2"/>
      <c r="DU22" s="2"/>
      <c r="DV22" s="23"/>
      <c r="DW22" s="24"/>
      <c r="DX22" s="24"/>
      <c r="DY22" s="24"/>
      <c r="DZ22" s="24"/>
      <c r="EA22" s="24"/>
      <c r="EB22" s="24"/>
      <c r="EC22" s="24"/>
      <c r="ED22" s="24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</row>
    <row r="23" spans="11:145" s="32" customFormat="1" ht="12" customHeight="1">
      <c r="K23" s="246" t="s">
        <v>6</v>
      </c>
      <c r="L23" s="247"/>
      <c r="M23" s="305" t="s">
        <v>7</v>
      </c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7"/>
      <c r="AC23" s="317" t="s">
        <v>8</v>
      </c>
      <c r="AD23" s="318"/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9"/>
      <c r="BA23" s="344" t="s">
        <v>9</v>
      </c>
      <c r="BB23" s="344"/>
      <c r="BC23" s="344"/>
      <c r="BD23" s="344"/>
      <c r="BE23" s="345"/>
      <c r="BF23" s="345"/>
      <c r="BG23" s="345"/>
      <c r="BH23" s="345"/>
      <c r="BI23" s="345"/>
      <c r="BJ23" s="345"/>
      <c r="BK23" s="345"/>
      <c r="BL23" s="345"/>
      <c r="BM23" s="345"/>
      <c r="BN23" s="345"/>
      <c r="BO23" s="345"/>
      <c r="BP23" s="346"/>
      <c r="BQ23" s="338" t="s">
        <v>37</v>
      </c>
      <c r="BR23" s="339"/>
      <c r="BS23" s="339"/>
      <c r="BT23" s="339"/>
      <c r="BU23" s="339"/>
      <c r="BV23" s="339"/>
      <c r="BW23" s="339"/>
      <c r="BX23" s="339"/>
      <c r="BY23" s="339"/>
      <c r="BZ23" s="339"/>
      <c r="CA23" s="339"/>
      <c r="CB23" s="339"/>
      <c r="CC23" s="339"/>
      <c r="CD23" s="339"/>
      <c r="CE23" s="339"/>
      <c r="CF23" s="339"/>
      <c r="CG23" s="339"/>
      <c r="CH23" s="340"/>
      <c r="CI23" s="347">
        <f>IF(CU58="","",CU58)</f>
        <v>1234000</v>
      </c>
      <c r="CJ23" s="348"/>
      <c r="CK23" s="348"/>
      <c r="CL23" s="348"/>
      <c r="CM23" s="348"/>
      <c r="CN23" s="348"/>
      <c r="CO23" s="348"/>
      <c r="CP23" s="348"/>
      <c r="CQ23" s="348"/>
      <c r="CR23" s="348"/>
      <c r="CS23" s="348"/>
      <c r="CT23" s="410" t="s">
        <v>38</v>
      </c>
      <c r="CU23" s="411"/>
      <c r="CV23" s="358" t="s">
        <v>11</v>
      </c>
      <c r="CW23" s="359"/>
      <c r="CX23" s="359"/>
      <c r="CY23" s="360"/>
      <c r="CZ23" s="363" t="str">
        <f>区分2判定!E2</f>
        <v>123万円超です。</v>
      </c>
      <c r="DA23" s="364"/>
      <c r="DB23" s="364"/>
      <c r="DC23" s="364"/>
      <c r="DD23" s="364"/>
      <c r="DE23" s="364"/>
      <c r="DF23" s="364"/>
      <c r="DG23" s="364"/>
      <c r="DH23" s="364"/>
      <c r="DI23" s="31"/>
      <c r="DJ23" s="31"/>
      <c r="DK23" s="19"/>
      <c r="DL23" s="20"/>
      <c r="DM23" s="21"/>
      <c r="DQ23" s="33"/>
      <c r="DR23" s="33"/>
      <c r="DS23" s="33"/>
      <c r="DT23" s="33"/>
      <c r="DU23" s="33"/>
      <c r="DV23" s="33"/>
      <c r="DW23" s="24"/>
      <c r="DX23" s="24"/>
      <c r="DY23" s="24"/>
      <c r="DZ23" s="24"/>
      <c r="EA23" s="24"/>
      <c r="EB23" s="24"/>
      <c r="EC23" s="24"/>
      <c r="ED23" s="24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</row>
    <row r="24" spans="11:145" s="32" customFormat="1" ht="8.25" customHeight="1">
      <c r="K24" s="246"/>
      <c r="L24" s="247"/>
      <c r="M24" s="305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7"/>
      <c r="AC24" s="296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8"/>
      <c r="BA24" s="414" t="s">
        <v>206</v>
      </c>
      <c r="BB24" s="311"/>
      <c r="BC24" s="311"/>
      <c r="BD24" s="311"/>
      <c r="BE24" s="311"/>
      <c r="BF24" s="311"/>
      <c r="BG24" s="314" t="s">
        <v>50</v>
      </c>
      <c r="BH24" s="314"/>
      <c r="BI24" s="311">
        <v>7</v>
      </c>
      <c r="BJ24" s="311"/>
      <c r="BK24" s="314" t="s">
        <v>75</v>
      </c>
      <c r="BL24" s="314"/>
      <c r="BM24" s="311">
        <v>4</v>
      </c>
      <c r="BN24" s="311"/>
      <c r="BO24" s="314" t="s">
        <v>49</v>
      </c>
      <c r="BP24" s="351"/>
      <c r="BQ24" s="341"/>
      <c r="BR24" s="342"/>
      <c r="BS24" s="342"/>
      <c r="BT24" s="342"/>
      <c r="BU24" s="342"/>
      <c r="BV24" s="342"/>
      <c r="BW24" s="342"/>
      <c r="BX24" s="342"/>
      <c r="BY24" s="342"/>
      <c r="BZ24" s="342"/>
      <c r="CA24" s="342"/>
      <c r="CB24" s="342"/>
      <c r="CC24" s="342"/>
      <c r="CD24" s="342"/>
      <c r="CE24" s="342"/>
      <c r="CF24" s="342"/>
      <c r="CG24" s="342"/>
      <c r="CH24" s="343"/>
      <c r="CI24" s="349"/>
      <c r="CJ24" s="350"/>
      <c r="CK24" s="350"/>
      <c r="CL24" s="350"/>
      <c r="CM24" s="350"/>
      <c r="CN24" s="350"/>
      <c r="CO24" s="350"/>
      <c r="CP24" s="350"/>
      <c r="CQ24" s="350"/>
      <c r="CR24" s="350"/>
      <c r="CS24" s="350"/>
      <c r="CT24" s="412"/>
      <c r="CU24" s="413"/>
      <c r="CV24" s="358"/>
      <c r="CW24" s="359"/>
      <c r="CX24" s="359"/>
      <c r="CY24" s="360"/>
      <c r="CZ24" s="363"/>
      <c r="DA24" s="364"/>
      <c r="DB24" s="364"/>
      <c r="DC24" s="364"/>
      <c r="DD24" s="364"/>
      <c r="DE24" s="364"/>
      <c r="DF24" s="364"/>
      <c r="DG24" s="364"/>
      <c r="DH24" s="364"/>
      <c r="DI24" s="31"/>
      <c r="DJ24" s="31"/>
      <c r="DK24" s="19"/>
      <c r="DL24" s="20"/>
      <c r="DM24" s="21"/>
      <c r="DQ24" s="33"/>
      <c r="DR24" s="33"/>
      <c r="DS24" s="33"/>
      <c r="DT24" s="33"/>
      <c r="DU24" s="33"/>
      <c r="DV24" s="33"/>
      <c r="DW24" s="24"/>
      <c r="DX24" s="24"/>
      <c r="DY24" s="24"/>
      <c r="DZ24" s="24"/>
      <c r="EA24" s="24"/>
      <c r="EB24" s="24"/>
      <c r="EC24" s="24"/>
      <c r="ED24" s="24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</row>
    <row r="25" spans="11:145" s="32" customFormat="1" ht="8.25" customHeight="1">
      <c r="K25" s="246"/>
      <c r="L25" s="247"/>
      <c r="M25" s="305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7"/>
      <c r="AC25" s="299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300"/>
      <c r="AV25" s="300"/>
      <c r="AW25" s="300"/>
      <c r="AX25" s="300"/>
      <c r="AY25" s="300"/>
      <c r="AZ25" s="301"/>
      <c r="BA25" s="415"/>
      <c r="BB25" s="312"/>
      <c r="BC25" s="312"/>
      <c r="BD25" s="312"/>
      <c r="BE25" s="312"/>
      <c r="BF25" s="312"/>
      <c r="BG25" s="315"/>
      <c r="BH25" s="315"/>
      <c r="BI25" s="312"/>
      <c r="BJ25" s="312"/>
      <c r="BK25" s="315"/>
      <c r="BL25" s="315"/>
      <c r="BM25" s="312"/>
      <c r="BN25" s="312"/>
      <c r="BO25" s="315"/>
      <c r="BP25" s="352"/>
      <c r="BQ25" s="262" t="s">
        <v>2</v>
      </c>
      <c r="BR25" s="263"/>
      <c r="BS25" s="268"/>
      <c r="BT25" s="269"/>
      <c r="BU25" s="248" t="s">
        <v>51</v>
      </c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  <c r="CH25" s="248"/>
      <c r="CI25" s="248"/>
      <c r="CJ25" s="248"/>
      <c r="CK25" s="248"/>
      <c r="CL25" s="248"/>
      <c r="CM25" s="248"/>
      <c r="CN25" s="248"/>
      <c r="CO25" s="248"/>
      <c r="CP25" s="248"/>
      <c r="CQ25" s="248"/>
      <c r="CR25" s="196" t="s">
        <v>39</v>
      </c>
      <c r="CS25" s="125"/>
      <c r="CT25" s="125"/>
      <c r="CU25" s="330"/>
      <c r="CV25" s="358"/>
      <c r="CW25" s="359"/>
      <c r="CX25" s="359"/>
      <c r="CY25" s="360"/>
      <c r="CZ25" s="363"/>
      <c r="DA25" s="364"/>
      <c r="DB25" s="364"/>
      <c r="DC25" s="364"/>
      <c r="DD25" s="364"/>
      <c r="DE25" s="364"/>
      <c r="DF25" s="364"/>
      <c r="DG25" s="364"/>
      <c r="DH25" s="364"/>
      <c r="DI25" s="31"/>
      <c r="DJ25" s="31"/>
      <c r="DK25" s="19"/>
      <c r="DL25" s="20"/>
      <c r="DM25" s="21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</row>
    <row r="26" spans="11:145" s="32" customFormat="1" ht="8.25" customHeight="1">
      <c r="K26" s="246"/>
      <c r="L26" s="247"/>
      <c r="M26" s="308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10"/>
      <c r="AC26" s="302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4"/>
      <c r="BA26" s="416"/>
      <c r="BB26" s="313"/>
      <c r="BC26" s="313"/>
      <c r="BD26" s="313"/>
      <c r="BE26" s="313"/>
      <c r="BF26" s="313"/>
      <c r="BG26" s="316"/>
      <c r="BH26" s="316"/>
      <c r="BI26" s="313"/>
      <c r="BJ26" s="313"/>
      <c r="BK26" s="316"/>
      <c r="BL26" s="316"/>
      <c r="BM26" s="313"/>
      <c r="BN26" s="313"/>
      <c r="BO26" s="316"/>
      <c r="BP26" s="353"/>
      <c r="BQ26" s="264"/>
      <c r="BR26" s="265"/>
      <c r="BS26" s="270"/>
      <c r="BT26" s="266"/>
      <c r="BU26" s="295"/>
      <c r="BV26" s="295"/>
      <c r="BW26" s="295"/>
      <c r="BX26" s="295"/>
      <c r="BY26" s="295"/>
      <c r="BZ26" s="295"/>
      <c r="CA26" s="295"/>
      <c r="CB26" s="295"/>
      <c r="CC26" s="295"/>
      <c r="CD26" s="295"/>
      <c r="CE26" s="295"/>
      <c r="CF26" s="295"/>
      <c r="CG26" s="295"/>
      <c r="CH26" s="295"/>
      <c r="CI26" s="295"/>
      <c r="CJ26" s="295"/>
      <c r="CK26" s="295"/>
      <c r="CL26" s="295"/>
      <c r="CM26" s="295"/>
      <c r="CN26" s="295"/>
      <c r="CO26" s="295"/>
      <c r="CP26" s="295"/>
      <c r="CQ26" s="295"/>
      <c r="CR26" s="197"/>
      <c r="CS26" s="135"/>
      <c r="CT26" s="135"/>
      <c r="CU26" s="331"/>
      <c r="CV26" s="358"/>
      <c r="CW26" s="359"/>
      <c r="CX26" s="359"/>
      <c r="CY26" s="360"/>
      <c r="CZ26" s="363"/>
      <c r="DA26" s="364"/>
      <c r="DB26" s="364"/>
      <c r="DC26" s="364"/>
      <c r="DD26" s="364"/>
      <c r="DE26" s="364"/>
      <c r="DF26" s="364"/>
      <c r="DG26" s="364"/>
      <c r="DH26" s="364"/>
      <c r="DI26" s="31"/>
      <c r="DJ26" s="31"/>
      <c r="DK26" s="19"/>
      <c r="DL26" s="20"/>
      <c r="DM26" s="21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</row>
    <row r="27" spans="11:145" s="32" customFormat="1" ht="8.25" customHeight="1">
      <c r="K27" s="246"/>
      <c r="L27" s="247"/>
      <c r="M27" s="332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4"/>
      <c r="AC27" s="271" t="s">
        <v>48</v>
      </c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3"/>
      <c r="BA27" s="277" t="s">
        <v>62</v>
      </c>
      <c r="BB27" s="278"/>
      <c r="BC27" s="278"/>
      <c r="BD27" s="278"/>
      <c r="BE27" s="279"/>
      <c r="BF27" s="277" t="s">
        <v>64</v>
      </c>
      <c r="BG27" s="278"/>
      <c r="BH27" s="278"/>
      <c r="BI27" s="278"/>
      <c r="BJ27" s="279"/>
      <c r="BK27" s="277" t="s">
        <v>63</v>
      </c>
      <c r="BL27" s="278"/>
      <c r="BM27" s="278"/>
      <c r="BN27" s="278"/>
      <c r="BO27" s="278"/>
      <c r="BP27" s="354"/>
      <c r="BQ27" s="264"/>
      <c r="BR27" s="265"/>
      <c r="BS27" s="268"/>
      <c r="BT27" s="269"/>
      <c r="BU27" s="248" t="s">
        <v>43</v>
      </c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/>
      <c r="CP27" s="248"/>
      <c r="CQ27" s="248"/>
      <c r="CR27" s="196" t="s">
        <v>40</v>
      </c>
      <c r="CS27" s="125"/>
      <c r="CT27" s="125"/>
      <c r="CU27" s="330"/>
      <c r="CV27" s="358"/>
      <c r="CW27" s="359"/>
      <c r="CX27" s="359"/>
      <c r="CY27" s="360"/>
      <c r="CZ27" s="363"/>
      <c r="DA27" s="364"/>
      <c r="DB27" s="364"/>
      <c r="DC27" s="364"/>
      <c r="DD27" s="364"/>
      <c r="DE27" s="364"/>
      <c r="DF27" s="364"/>
      <c r="DG27" s="364"/>
      <c r="DH27" s="364"/>
      <c r="DI27" s="31"/>
      <c r="DJ27" s="31"/>
      <c r="DK27" s="19"/>
      <c r="DL27" s="20"/>
      <c r="DM27" s="21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</row>
    <row r="28" spans="11:145" s="32" customFormat="1" ht="8.25" customHeight="1">
      <c r="K28" s="246"/>
      <c r="L28" s="247"/>
      <c r="M28" s="335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36"/>
      <c r="Z28" s="336"/>
      <c r="AA28" s="336"/>
      <c r="AB28" s="337"/>
      <c r="AC28" s="274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6"/>
      <c r="BA28" s="280"/>
      <c r="BB28" s="281"/>
      <c r="BC28" s="281"/>
      <c r="BD28" s="281"/>
      <c r="BE28" s="282"/>
      <c r="BF28" s="280"/>
      <c r="BG28" s="281"/>
      <c r="BH28" s="281"/>
      <c r="BI28" s="281"/>
      <c r="BJ28" s="282"/>
      <c r="BK28" s="280"/>
      <c r="BL28" s="281"/>
      <c r="BM28" s="281"/>
      <c r="BN28" s="281"/>
      <c r="BO28" s="281"/>
      <c r="BP28" s="355"/>
      <c r="BQ28" s="264"/>
      <c r="BR28" s="265"/>
      <c r="BS28" s="270"/>
      <c r="BT28" s="266"/>
      <c r="BU28" s="295"/>
      <c r="BV28" s="295"/>
      <c r="BW28" s="295"/>
      <c r="BX28" s="295"/>
      <c r="BY28" s="295"/>
      <c r="BZ28" s="295"/>
      <c r="CA28" s="295"/>
      <c r="CB28" s="295"/>
      <c r="CC28" s="295"/>
      <c r="CD28" s="295"/>
      <c r="CE28" s="295"/>
      <c r="CF28" s="295"/>
      <c r="CG28" s="295"/>
      <c r="CH28" s="295"/>
      <c r="CI28" s="295"/>
      <c r="CJ28" s="295"/>
      <c r="CK28" s="295"/>
      <c r="CL28" s="295"/>
      <c r="CM28" s="295"/>
      <c r="CN28" s="295"/>
      <c r="CO28" s="295"/>
      <c r="CP28" s="295"/>
      <c r="CQ28" s="295"/>
      <c r="CR28" s="197"/>
      <c r="CS28" s="135"/>
      <c r="CT28" s="135"/>
      <c r="CU28" s="331"/>
      <c r="CV28" s="358"/>
      <c r="CW28" s="359"/>
      <c r="CX28" s="359"/>
      <c r="CY28" s="360"/>
      <c r="CZ28" s="363"/>
      <c r="DA28" s="364"/>
      <c r="DB28" s="364"/>
      <c r="DC28" s="364"/>
      <c r="DD28" s="364"/>
      <c r="DE28" s="364"/>
      <c r="DF28" s="364"/>
      <c r="DG28" s="364"/>
      <c r="DH28" s="364"/>
      <c r="DI28" s="31"/>
      <c r="DJ28" s="31"/>
      <c r="DK28" s="19"/>
      <c r="DL28" s="20"/>
      <c r="DM28" s="21"/>
      <c r="DQ28" s="34"/>
      <c r="DR28" s="34"/>
      <c r="DS28" s="34"/>
      <c r="DT28" s="34"/>
      <c r="DU28" s="34"/>
    </row>
    <row r="29" spans="11:145" s="32" customFormat="1" ht="8.25" customHeight="1">
      <c r="K29" s="246"/>
      <c r="L29" s="247"/>
      <c r="M29" s="226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8"/>
      <c r="AC29" s="283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5"/>
      <c r="BA29" s="289" t="str">
        <f>配偶者の生年月日!J2</f>
        <v/>
      </c>
      <c r="BB29" s="290"/>
      <c r="BC29" s="290"/>
      <c r="BD29" s="290"/>
      <c r="BE29" s="291"/>
      <c r="BF29" s="292"/>
      <c r="BG29" s="293"/>
      <c r="BH29" s="293"/>
      <c r="BI29" s="293"/>
      <c r="BJ29" s="294"/>
      <c r="BK29" s="368"/>
      <c r="BL29" s="369"/>
      <c r="BM29" s="369"/>
      <c r="BN29" s="369"/>
      <c r="BO29" s="369"/>
      <c r="BP29" s="370"/>
      <c r="BQ29" s="264"/>
      <c r="BR29" s="265"/>
      <c r="BS29" s="268"/>
      <c r="BT29" s="269"/>
      <c r="BU29" s="248" t="s">
        <v>44</v>
      </c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8"/>
      <c r="CN29" s="248"/>
      <c r="CO29" s="248"/>
      <c r="CP29" s="248"/>
      <c r="CQ29" s="248"/>
      <c r="CR29" s="196" t="s">
        <v>41</v>
      </c>
      <c r="CS29" s="125"/>
      <c r="CT29" s="125"/>
      <c r="CU29" s="330"/>
      <c r="CV29" s="358"/>
      <c r="CW29" s="359"/>
      <c r="CX29" s="359"/>
      <c r="CY29" s="360"/>
      <c r="CZ29" s="363"/>
      <c r="DA29" s="364"/>
      <c r="DB29" s="364"/>
      <c r="DC29" s="364"/>
      <c r="DD29" s="364"/>
      <c r="DE29" s="364"/>
      <c r="DF29" s="364"/>
      <c r="DG29" s="364"/>
      <c r="DH29" s="364"/>
      <c r="DI29" s="31"/>
      <c r="DJ29" s="31"/>
      <c r="DK29" s="19"/>
      <c r="DL29" s="20"/>
      <c r="DM29" s="21"/>
      <c r="DQ29" s="34"/>
      <c r="DR29" s="34"/>
      <c r="DS29" s="34"/>
      <c r="DT29" s="34"/>
      <c r="DU29" s="34"/>
    </row>
    <row r="30" spans="11:145" s="32" customFormat="1" ht="8.25" customHeight="1">
      <c r="K30" s="246"/>
      <c r="L30" s="247"/>
      <c r="M30" s="229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1"/>
      <c r="AC30" s="286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287"/>
      <c r="AV30" s="287"/>
      <c r="AW30" s="287"/>
      <c r="AX30" s="287"/>
      <c r="AY30" s="287"/>
      <c r="AZ30" s="288"/>
      <c r="BA30" s="289"/>
      <c r="BB30" s="290"/>
      <c r="BC30" s="290"/>
      <c r="BD30" s="290"/>
      <c r="BE30" s="291"/>
      <c r="BF30" s="292"/>
      <c r="BG30" s="293"/>
      <c r="BH30" s="293"/>
      <c r="BI30" s="293"/>
      <c r="BJ30" s="294"/>
      <c r="BK30" s="371"/>
      <c r="BL30" s="372"/>
      <c r="BM30" s="372"/>
      <c r="BN30" s="372"/>
      <c r="BO30" s="372"/>
      <c r="BP30" s="373"/>
      <c r="BQ30" s="264"/>
      <c r="BR30" s="265"/>
      <c r="BS30" s="270"/>
      <c r="BT30" s="266"/>
      <c r="BU30" s="295"/>
      <c r="BV30" s="295"/>
      <c r="BW30" s="295"/>
      <c r="BX30" s="295"/>
      <c r="BY30" s="295"/>
      <c r="BZ30" s="295"/>
      <c r="CA30" s="295"/>
      <c r="CB30" s="295"/>
      <c r="CC30" s="295"/>
      <c r="CD30" s="295"/>
      <c r="CE30" s="295"/>
      <c r="CF30" s="295"/>
      <c r="CG30" s="295"/>
      <c r="CH30" s="295"/>
      <c r="CI30" s="295"/>
      <c r="CJ30" s="295"/>
      <c r="CK30" s="295"/>
      <c r="CL30" s="295"/>
      <c r="CM30" s="295"/>
      <c r="CN30" s="295"/>
      <c r="CO30" s="295"/>
      <c r="CP30" s="295"/>
      <c r="CQ30" s="295"/>
      <c r="CR30" s="197"/>
      <c r="CS30" s="135"/>
      <c r="CT30" s="135"/>
      <c r="CU30" s="331"/>
      <c r="CV30" s="358"/>
      <c r="CW30" s="359"/>
      <c r="CX30" s="359"/>
      <c r="CY30" s="360"/>
      <c r="CZ30" s="363"/>
      <c r="DA30" s="364"/>
      <c r="DB30" s="364"/>
      <c r="DC30" s="364"/>
      <c r="DD30" s="364"/>
      <c r="DE30" s="364"/>
      <c r="DF30" s="364"/>
      <c r="DG30" s="364"/>
      <c r="DH30" s="364"/>
      <c r="DI30" s="31"/>
      <c r="DJ30" s="31"/>
      <c r="DK30" s="19"/>
      <c r="DL30" s="20"/>
      <c r="DM30" s="21"/>
      <c r="DQ30" s="34"/>
      <c r="DR30" s="34"/>
      <c r="DS30" s="34"/>
      <c r="DT30" s="34"/>
      <c r="DU30" s="34"/>
    </row>
    <row r="31" spans="11:145" s="32" customFormat="1" ht="8.25" customHeight="1">
      <c r="K31" s="246"/>
      <c r="L31" s="247"/>
      <c r="M31" s="229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1"/>
      <c r="AC31" s="286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87"/>
      <c r="AV31" s="287"/>
      <c r="AW31" s="287"/>
      <c r="AX31" s="287"/>
      <c r="AY31" s="287"/>
      <c r="AZ31" s="288"/>
      <c r="BA31" s="289"/>
      <c r="BB31" s="290"/>
      <c r="BC31" s="290"/>
      <c r="BD31" s="290"/>
      <c r="BE31" s="291"/>
      <c r="BF31" s="292"/>
      <c r="BG31" s="293"/>
      <c r="BH31" s="293"/>
      <c r="BI31" s="293"/>
      <c r="BJ31" s="294"/>
      <c r="BK31" s="371"/>
      <c r="BL31" s="372"/>
      <c r="BM31" s="372"/>
      <c r="BN31" s="372"/>
      <c r="BO31" s="372"/>
      <c r="BP31" s="373"/>
      <c r="BQ31" s="264"/>
      <c r="BR31" s="265"/>
      <c r="BS31" s="266"/>
      <c r="BT31" s="266"/>
      <c r="BU31" s="248" t="s">
        <v>45</v>
      </c>
      <c r="BV31" s="248"/>
      <c r="BW31" s="248"/>
      <c r="BX31" s="248"/>
      <c r="BY31" s="248"/>
      <c r="BZ31" s="248"/>
      <c r="CA31" s="248"/>
      <c r="CB31" s="248"/>
      <c r="CC31" s="248"/>
      <c r="CD31" s="248"/>
      <c r="CE31" s="248"/>
      <c r="CF31" s="248"/>
      <c r="CG31" s="248"/>
      <c r="CH31" s="248"/>
      <c r="CI31" s="248"/>
      <c r="CJ31" s="248"/>
      <c r="CK31" s="248"/>
      <c r="CL31" s="248"/>
      <c r="CM31" s="248"/>
      <c r="CN31" s="248"/>
      <c r="CO31" s="248"/>
      <c r="CP31" s="248"/>
      <c r="CQ31" s="248"/>
      <c r="CR31" s="196" t="s">
        <v>42</v>
      </c>
      <c r="CS31" s="125"/>
      <c r="CT31" s="125"/>
      <c r="CU31" s="330"/>
      <c r="CV31" s="358"/>
      <c r="CW31" s="359"/>
      <c r="CX31" s="359"/>
      <c r="CY31" s="360"/>
      <c r="CZ31" s="363"/>
      <c r="DA31" s="364"/>
      <c r="DB31" s="364"/>
      <c r="DC31" s="364"/>
      <c r="DD31" s="364"/>
      <c r="DE31" s="364"/>
      <c r="DF31" s="364"/>
      <c r="DG31" s="364"/>
      <c r="DH31" s="364"/>
      <c r="DI31" s="31"/>
      <c r="DJ31" s="31"/>
      <c r="DK31" s="19"/>
      <c r="DL31" s="20"/>
      <c r="DM31" s="21"/>
      <c r="DQ31" s="34"/>
      <c r="DR31" s="34"/>
      <c r="DS31" s="34"/>
      <c r="DT31" s="34"/>
      <c r="DU31" s="34"/>
    </row>
    <row r="32" spans="11:145" s="32" customFormat="1" ht="8.25" customHeight="1">
      <c r="K32" s="246"/>
      <c r="L32" s="247"/>
      <c r="M32" s="229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1"/>
      <c r="AC32" s="286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  <c r="AW32" s="287"/>
      <c r="AX32" s="287"/>
      <c r="AY32" s="287"/>
      <c r="AZ32" s="288"/>
      <c r="BA32" s="289"/>
      <c r="BB32" s="290"/>
      <c r="BC32" s="290"/>
      <c r="BD32" s="290"/>
      <c r="BE32" s="291"/>
      <c r="BF32" s="292"/>
      <c r="BG32" s="293"/>
      <c r="BH32" s="293"/>
      <c r="BI32" s="293"/>
      <c r="BJ32" s="294"/>
      <c r="BK32" s="371"/>
      <c r="BL32" s="372"/>
      <c r="BM32" s="372"/>
      <c r="BN32" s="372"/>
      <c r="BO32" s="372"/>
      <c r="BP32" s="373"/>
      <c r="BQ32" s="264"/>
      <c r="BR32" s="265"/>
      <c r="BS32" s="267"/>
      <c r="BT32" s="267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49"/>
      <c r="CG32" s="249"/>
      <c r="CH32" s="249"/>
      <c r="CI32" s="249"/>
      <c r="CJ32" s="249"/>
      <c r="CK32" s="249"/>
      <c r="CL32" s="249"/>
      <c r="CM32" s="249"/>
      <c r="CN32" s="249"/>
      <c r="CO32" s="249"/>
      <c r="CP32" s="249"/>
      <c r="CQ32" s="249"/>
      <c r="CR32" s="361"/>
      <c r="CS32" s="127"/>
      <c r="CT32" s="127"/>
      <c r="CU32" s="362"/>
      <c r="CV32" s="358"/>
      <c r="CW32" s="359"/>
      <c r="CX32" s="359"/>
      <c r="CY32" s="360"/>
      <c r="CZ32" s="363"/>
      <c r="DA32" s="364"/>
      <c r="DB32" s="364"/>
      <c r="DC32" s="364"/>
      <c r="DD32" s="364"/>
      <c r="DE32" s="364"/>
      <c r="DF32" s="364"/>
      <c r="DG32" s="364"/>
      <c r="DH32" s="364"/>
      <c r="DI32" s="31"/>
      <c r="DJ32" s="31"/>
      <c r="DK32" s="25"/>
      <c r="DL32" s="20"/>
      <c r="DM32" s="21"/>
      <c r="DQ32" s="34"/>
      <c r="DR32" s="34"/>
      <c r="DS32" s="34"/>
      <c r="DT32" s="34"/>
      <c r="DU32" s="34"/>
    </row>
    <row r="33" spans="11:168" s="32" customFormat="1" ht="5.25" customHeight="1">
      <c r="DL33" s="20"/>
      <c r="DM33" s="21"/>
    </row>
    <row r="34" spans="11:168" s="32" customFormat="1" ht="8.25" customHeight="1">
      <c r="K34" s="153" t="s">
        <v>25</v>
      </c>
      <c r="L34" s="154"/>
      <c r="M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DL34" s="20"/>
      <c r="DM34" s="21"/>
    </row>
    <row r="35" spans="11:168" s="32" customFormat="1" ht="6" customHeight="1">
      <c r="K35" s="153"/>
      <c r="L35" s="154"/>
      <c r="M35" s="33"/>
      <c r="N35" s="35"/>
      <c r="O35" s="233" t="s">
        <v>57</v>
      </c>
      <c r="P35" s="234"/>
      <c r="Q35" s="235"/>
      <c r="R35" s="210" t="s">
        <v>26</v>
      </c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 t="s">
        <v>28</v>
      </c>
      <c r="AE35" s="210"/>
      <c r="AF35" s="210"/>
      <c r="AG35" s="210"/>
      <c r="AH35" s="210"/>
      <c r="AI35" s="210"/>
      <c r="AJ35" s="210"/>
      <c r="AK35" s="210"/>
      <c r="AL35" s="210"/>
      <c r="AM35" s="210"/>
      <c r="AN35" s="147" t="s">
        <v>29</v>
      </c>
      <c r="AO35" s="148"/>
      <c r="AP35" s="148"/>
      <c r="AQ35" s="148"/>
      <c r="AR35" s="148"/>
      <c r="AS35" s="148"/>
      <c r="AT35" s="148"/>
      <c r="AU35" s="148"/>
      <c r="AV35" s="149"/>
      <c r="AW35" s="204" t="s">
        <v>27</v>
      </c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6"/>
      <c r="BM35" s="233" t="s">
        <v>65</v>
      </c>
      <c r="BN35" s="234"/>
      <c r="BO35" s="235"/>
      <c r="BP35" s="210" t="s">
        <v>26</v>
      </c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 t="s">
        <v>28</v>
      </c>
      <c r="CC35" s="210"/>
      <c r="CD35" s="210"/>
      <c r="CE35" s="210"/>
      <c r="CF35" s="210"/>
      <c r="CG35" s="210"/>
      <c r="CH35" s="210"/>
      <c r="CI35" s="210"/>
      <c r="CJ35" s="210"/>
      <c r="CK35" s="210"/>
      <c r="CL35" s="147" t="s">
        <v>29</v>
      </c>
      <c r="CM35" s="148"/>
      <c r="CN35" s="148"/>
      <c r="CO35" s="148"/>
      <c r="CP35" s="148"/>
      <c r="CQ35" s="148"/>
      <c r="CR35" s="148"/>
      <c r="CS35" s="148"/>
      <c r="CT35" s="149"/>
      <c r="CU35" s="204" t="s">
        <v>27</v>
      </c>
      <c r="CV35" s="205"/>
      <c r="CW35" s="205"/>
      <c r="CX35" s="205"/>
      <c r="CY35" s="205"/>
      <c r="CZ35" s="205"/>
      <c r="DA35" s="205"/>
      <c r="DB35" s="205"/>
      <c r="DC35" s="205"/>
      <c r="DD35" s="205"/>
      <c r="DE35" s="205"/>
      <c r="DF35" s="206"/>
      <c r="DL35" s="20"/>
      <c r="DM35" s="21"/>
      <c r="DR35" s="36"/>
    </row>
    <row r="36" spans="11:168" s="32" customFormat="1" ht="6" customHeight="1">
      <c r="K36" s="153"/>
      <c r="L36" s="154"/>
      <c r="M36" s="33"/>
      <c r="N36" s="35"/>
      <c r="O36" s="236"/>
      <c r="P36" s="237"/>
      <c r="Q36" s="238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150"/>
      <c r="AO36" s="151"/>
      <c r="AP36" s="151"/>
      <c r="AQ36" s="151"/>
      <c r="AR36" s="151"/>
      <c r="AS36" s="151"/>
      <c r="AT36" s="151"/>
      <c r="AU36" s="151"/>
      <c r="AV36" s="152"/>
      <c r="AW36" s="207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9"/>
      <c r="BM36" s="236"/>
      <c r="BN36" s="237"/>
      <c r="BO36" s="238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150"/>
      <c r="CM36" s="151"/>
      <c r="CN36" s="151"/>
      <c r="CO36" s="151"/>
      <c r="CP36" s="151"/>
      <c r="CQ36" s="151"/>
      <c r="CR36" s="151"/>
      <c r="CS36" s="151"/>
      <c r="CT36" s="152"/>
      <c r="CU36" s="207"/>
      <c r="CV36" s="208"/>
      <c r="CW36" s="208"/>
      <c r="CX36" s="208"/>
      <c r="CY36" s="208"/>
      <c r="CZ36" s="208"/>
      <c r="DA36" s="208"/>
      <c r="DB36" s="208"/>
      <c r="DC36" s="208"/>
      <c r="DD36" s="208"/>
      <c r="DE36" s="208"/>
      <c r="DF36" s="209"/>
      <c r="DL36" s="20"/>
      <c r="DM36" s="21"/>
      <c r="DR36" s="36"/>
    </row>
    <row r="37" spans="11:168" s="32" customFormat="1" ht="6" customHeight="1">
      <c r="K37" s="153"/>
      <c r="L37" s="154"/>
      <c r="M37" s="33"/>
      <c r="N37" s="35"/>
      <c r="O37" s="236"/>
      <c r="P37" s="237"/>
      <c r="Q37" s="238"/>
      <c r="R37" s="90" t="s">
        <v>58</v>
      </c>
      <c r="S37" s="91"/>
      <c r="T37" s="91"/>
      <c r="U37" s="91"/>
      <c r="V37" s="91"/>
      <c r="W37" s="91"/>
      <c r="X37" s="91"/>
      <c r="Y37" s="91"/>
      <c r="Z37" s="91"/>
      <c r="AA37" s="92"/>
      <c r="AB37" s="224" t="s">
        <v>60</v>
      </c>
      <c r="AC37" s="225"/>
      <c r="AD37" s="88">
        <v>3000000</v>
      </c>
      <c r="AE37" s="89"/>
      <c r="AF37" s="89"/>
      <c r="AG37" s="89"/>
      <c r="AH37" s="89"/>
      <c r="AI37" s="89"/>
      <c r="AJ37" s="89"/>
      <c r="AK37" s="89"/>
      <c r="AL37" s="220" t="s">
        <v>24</v>
      </c>
      <c r="AM37" s="221"/>
      <c r="AN37" s="253"/>
      <c r="AO37" s="254"/>
      <c r="AP37" s="254"/>
      <c r="AQ37" s="254"/>
      <c r="AR37" s="254"/>
      <c r="AS37" s="254"/>
      <c r="AT37" s="254"/>
      <c r="AU37" s="254"/>
      <c r="AV37" s="255"/>
      <c r="AW37" s="212">
        <f>IF(AD37="","",あなたの合計所得金額計算!C2)</f>
        <v>1920000</v>
      </c>
      <c r="AX37" s="213"/>
      <c r="AY37" s="213"/>
      <c r="AZ37" s="213"/>
      <c r="BA37" s="213"/>
      <c r="BB37" s="213"/>
      <c r="BC37" s="213"/>
      <c r="BD37" s="213"/>
      <c r="BE37" s="213"/>
      <c r="BF37" s="213"/>
      <c r="BG37" s="218" t="s">
        <v>24</v>
      </c>
      <c r="BH37" s="219"/>
      <c r="BM37" s="236"/>
      <c r="BN37" s="237"/>
      <c r="BO37" s="238"/>
      <c r="BP37" s="90" t="s">
        <v>58</v>
      </c>
      <c r="BQ37" s="91"/>
      <c r="BR37" s="91"/>
      <c r="BS37" s="91"/>
      <c r="BT37" s="91"/>
      <c r="BU37" s="91"/>
      <c r="BV37" s="91"/>
      <c r="BW37" s="91"/>
      <c r="BX37" s="91"/>
      <c r="BY37" s="92"/>
      <c r="BZ37" s="224" t="s">
        <v>60</v>
      </c>
      <c r="CA37" s="225"/>
      <c r="CB37" s="88">
        <v>2020000</v>
      </c>
      <c r="CC37" s="89"/>
      <c r="CD37" s="89"/>
      <c r="CE37" s="89"/>
      <c r="CF37" s="89"/>
      <c r="CG37" s="89"/>
      <c r="CH37" s="89"/>
      <c r="CI37" s="89"/>
      <c r="CJ37" s="220" t="s">
        <v>1</v>
      </c>
      <c r="CK37" s="221"/>
      <c r="CL37" s="253"/>
      <c r="CM37" s="254"/>
      <c r="CN37" s="254"/>
      <c r="CO37" s="254"/>
      <c r="CP37" s="254"/>
      <c r="CQ37" s="254"/>
      <c r="CR37" s="254"/>
      <c r="CS37" s="254"/>
      <c r="CT37" s="255"/>
      <c r="CU37" s="212">
        <f>IF(CB37="","",配偶者の合計所得金額計算!C2)</f>
        <v>1234000</v>
      </c>
      <c r="CV37" s="213"/>
      <c r="CW37" s="213"/>
      <c r="CX37" s="213"/>
      <c r="CY37" s="213"/>
      <c r="CZ37" s="213"/>
      <c r="DA37" s="213"/>
      <c r="DB37" s="213"/>
      <c r="DC37" s="213"/>
      <c r="DD37" s="213"/>
      <c r="DE37" s="218" t="s">
        <v>1</v>
      </c>
      <c r="DF37" s="219"/>
      <c r="DL37" s="20"/>
      <c r="DM37" s="21"/>
      <c r="DR37" s="36"/>
    </row>
    <row r="38" spans="11:168" s="32" customFormat="1" ht="6" customHeight="1">
      <c r="K38" s="153"/>
      <c r="L38" s="154"/>
      <c r="M38" s="33"/>
      <c r="N38" s="35"/>
      <c r="O38" s="236"/>
      <c r="P38" s="237"/>
      <c r="Q38" s="238"/>
      <c r="R38" s="90"/>
      <c r="S38" s="91"/>
      <c r="T38" s="91"/>
      <c r="U38" s="91"/>
      <c r="V38" s="91"/>
      <c r="W38" s="91"/>
      <c r="X38" s="91"/>
      <c r="Y38" s="91"/>
      <c r="Z38" s="91"/>
      <c r="AA38" s="92"/>
      <c r="AB38" s="93"/>
      <c r="AC38" s="94"/>
      <c r="AD38" s="88"/>
      <c r="AE38" s="89"/>
      <c r="AF38" s="89"/>
      <c r="AG38" s="89"/>
      <c r="AH38" s="89"/>
      <c r="AI38" s="89"/>
      <c r="AJ38" s="89"/>
      <c r="AK38" s="89"/>
      <c r="AL38" s="220"/>
      <c r="AM38" s="221"/>
      <c r="AN38" s="256"/>
      <c r="AO38" s="257"/>
      <c r="AP38" s="257"/>
      <c r="AQ38" s="257"/>
      <c r="AR38" s="257"/>
      <c r="AS38" s="257"/>
      <c r="AT38" s="257"/>
      <c r="AU38" s="257"/>
      <c r="AV38" s="258"/>
      <c r="AW38" s="214"/>
      <c r="AX38" s="215"/>
      <c r="AY38" s="215"/>
      <c r="AZ38" s="215"/>
      <c r="BA38" s="215"/>
      <c r="BB38" s="215"/>
      <c r="BC38" s="215"/>
      <c r="BD38" s="215"/>
      <c r="BE38" s="215"/>
      <c r="BF38" s="215"/>
      <c r="BG38" s="220"/>
      <c r="BH38" s="221"/>
      <c r="BM38" s="236"/>
      <c r="BN38" s="237"/>
      <c r="BO38" s="238"/>
      <c r="BP38" s="90"/>
      <c r="BQ38" s="91"/>
      <c r="BR38" s="91"/>
      <c r="BS38" s="91"/>
      <c r="BT38" s="91"/>
      <c r="BU38" s="91"/>
      <c r="BV38" s="91"/>
      <c r="BW38" s="91"/>
      <c r="BX38" s="91"/>
      <c r="BY38" s="92"/>
      <c r="BZ38" s="93"/>
      <c r="CA38" s="94"/>
      <c r="CB38" s="88"/>
      <c r="CC38" s="89"/>
      <c r="CD38" s="89"/>
      <c r="CE38" s="89"/>
      <c r="CF38" s="89"/>
      <c r="CG38" s="89"/>
      <c r="CH38" s="89"/>
      <c r="CI38" s="89"/>
      <c r="CJ38" s="220"/>
      <c r="CK38" s="221"/>
      <c r="CL38" s="256"/>
      <c r="CM38" s="257"/>
      <c r="CN38" s="257"/>
      <c r="CO38" s="257"/>
      <c r="CP38" s="257"/>
      <c r="CQ38" s="257"/>
      <c r="CR38" s="257"/>
      <c r="CS38" s="257"/>
      <c r="CT38" s="258"/>
      <c r="CU38" s="214"/>
      <c r="CV38" s="215"/>
      <c r="CW38" s="215"/>
      <c r="CX38" s="215"/>
      <c r="CY38" s="215"/>
      <c r="CZ38" s="215"/>
      <c r="DA38" s="215"/>
      <c r="DB38" s="215"/>
      <c r="DC38" s="215"/>
      <c r="DD38" s="215"/>
      <c r="DE38" s="220"/>
      <c r="DF38" s="221"/>
      <c r="DL38" s="20"/>
      <c r="DM38" s="21"/>
      <c r="DR38" s="36"/>
    </row>
    <row r="39" spans="11:168" s="32" customFormat="1" ht="6" customHeight="1">
      <c r="K39" s="153"/>
      <c r="L39" s="154"/>
      <c r="M39" s="33"/>
      <c r="N39" s="35"/>
      <c r="O39" s="236"/>
      <c r="P39" s="237"/>
      <c r="Q39" s="238"/>
      <c r="R39" s="90"/>
      <c r="S39" s="91"/>
      <c r="T39" s="91"/>
      <c r="U39" s="91"/>
      <c r="V39" s="91"/>
      <c r="W39" s="91"/>
      <c r="X39" s="91"/>
      <c r="Y39" s="91"/>
      <c r="Z39" s="91"/>
      <c r="AA39" s="92"/>
      <c r="AB39" s="93"/>
      <c r="AC39" s="94"/>
      <c r="AD39" s="88"/>
      <c r="AE39" s="89"/>
      <c r="AF39" s="89"/>
      <c r="AG39" s="89"/>
      <c r="AH39" s="89"/>
      <c r="AI39" s="89"/>
      <c r="AJ39" s="89"/>
      <c r="AK39" s="89"/>
      <c r="AL39" s="222"/>
      <c r="AM39" s="223"/>
      <c r="AN39" s="259"/>
      <c r="AO39" s="260"/>
      <c r="AP39" s="260"/>
      <c r="AQ39" s="260"/>
      <c r="AR39" s="260"/>
      <c r="AS39" s="260"/>
      <c r="AT39" s="260"/>
      <c r="AU39" s="260"/>
      <c r="AV39" s="261"/>
      <c r="AW39" s="216"/>
      <c r="AX39" s="217"/>
      <c r="AY39" s="217"/>
      <c r="AZ39" s="217"/>
      <c r="BA39" s="217"/>
      <c r="BB39" s="217"/>
      <c r="BC39" s="217"/>
      <c r="BD39" s="217"/>
      <c r="BE39" s="217"/>
      <c r="BF39" s="217"/>
      <c r="BG39" s="222"/>
      <c r="BH39" s="223"/>
      <c r="BM39" s="236"/>
      <c r="BN39" s="237"/>
      <c r="BO39" s="238"/>
      <c r="BP39" s="90"/>
      <c r="BQ39" s="91"/>
      <c r="BR39" s="91"/>
      <c r="BS39" s="91"/>
      <c r="BT39" s="91"/>
      <c r="BU39" s="91"/>
      <c r="BV39" s="91"/>
      <c r="BW39" s="91"/>
      <c r="BX39" s="91"/>
      <c r="BY39" s="92"/>
      <c r="BZ39" s="93"/>
      <c r="CA39" s="94"/>
      <c r="CB39" s="88"/>
      <c r="CC39" s="89"/>
      <c r="CD39" s="89"/>
      <c r="CE39" s="89"/>
      <c r="CF39" s="89"/>
      <c r="CG39" s="89"/>
      <c r="CH39" s="89"/>
      <c r="CI39" s="89"/>
      <c r="CJ39" s="222"/>
      <c r="CK39" s="223"/>
      <c r="CL39" s="259"/>
      <c r="CM39" s="260"/>
      <c r="CN39" s="260"/>
      <c r="CO39" s="260"/>
      <c r="CP39" s="260"/>
      <c r="CQ39" s="260"/>
      <c r="CR39" s="260"/>
      <c r="CS39" s="260"/>
      <c r="CT39" s="261"/>
      <c r="CU39" s="216"/>
      <c r="CV39" s="217"/>
      <c r="CW39" s="217"/>
      <c r="CX39" s="217"/>
      <c r="CY39" s="217"/>
      <c r="CZ39" s="217"/>
      <c r="DA39" s="217"/>
      <c r="DB39" s="217"/>
      <c r="DC39" s="217"/>
      <c r="DD39" s="217"/>
      <c r="DE39" s="222"/>
      <c r="DF39" s="223"/>
      <c r="DL39" s="20"/>
      <c r="DM39" s="21"/>
      <c r="DR39" s="36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</row>
    <row r="40" spans="11:168" s="32" customFormat="1" ht="6" customHeight="1">
      <c r="K40" s="153"/>
      <c r="L40" s="154"/>
      <c r="M40" s="33"/>
      <c r="N40" s="35"/>
      <c r="O40" s="236"/>
      <c r="P40" s="237"/>
      <c r="Q40" s="238"/>
      <c r="R40" s="90" t="s">
        <v>53</v>
      </c>
      <c r="S40" s="91"/>
      <c r="T40" s="91"/>
      <c r="U40" s="91"/>
      <c r="V40" s="91"/>
      <c r="W40" s="91"/>
      <c r="X40" s="91"/>
      <c r="Y40" s="91"/>
      <c r="Z40" s="91"/>
      <c r="AA40" s="92"/>
      <c r="AB40" s="93" t="s">
        <v>30</v>
      </c>
      <c r="AC40" s="94"/>
      <c r="AD40" s="88"/>
      <c r="AE40" s="89"/>
      <c r="AF40" s="89"/>
      <c r="AG40" s="89"/>
      <c r="AH40" s="89"/>
      <c r="AI40" s="89"/>
      <c r="AJ40" s="89"/>
      <c r="AK40" s="89"/>
      <c r="AL40" s="104"/>
      <c r="AM40" s="105"/>
      <c r="AN40" s="95"/>
      <c r="AO40" s="96"/>
      <c r="AP40" s="96"/>
      <c r="AQ40" s="96"/>
      <c r="AR40" s="96"/>
      <c r="AS40" s="96"/>
      <c r="AT40" s="96"/>
      <c r="AU40" s="96"/>
      <c r="AV40" s="97"/>
      <c r="AW40" s="242" t="str">
        <f>IF(AD40="","",IF(AN40="","必要経費等ⓑ欄を入力",AD40-AN40))</f>
        <v/>
      </c>
      <c r="AX40" s="243"/>
      <c r="AY40" s="243"/>
      <c r="AZ40" s="243"/>
      <c r="BA40" s="243"/>
      <c r="BB40" s="243"/>
      <c r="BC40" s="243"/>
      <c r="BD40" s="243"/>
      <c r="BE40" s="243"/>
      <c r="BF40" s="243"/>
      <c r="BG40" s="110"/>
      <c r="BH40" s="111"/>
      <c r="BM40" s="236"/>
      <c r="BN40" s="237"/>
      <c r="BO40" s="238"/>
      <c r="BP40" s="90" t="s">
        <v>53</v>
      </c>
      <c r="BQ40" s="91"/>
      <c r="BR40" s="91"/>
      <c r="BS40" s="91"/>
      <c r="BT40" s="91"/>
      <c r="BU40" s="91"/>
      <c r="BV40" s="91"/>
      <c r="BW40" s="91"/>
      <c r="BX40" s="91"/>
      <c r="BY40" s="92"/>
      <c r="BZ40" s="93" t="s">
        <v>30</v>
      </c>
      <c r="CA40" s="94"/>
      <c r="CB40" s="88"/>
      <c r="CC40" s="89"/>
      <c r="CD40" s="89"/>
      <c r="CE40" s="89"/>
      <c r="CF40" s="89"/>
      <c r="CG40" s="89"/>
      <c r="CH40" s="89"/>
      <c r="CI40" s="89"/>
      <c r="CJ40" s="104"/>
      <c r="CK40" s="105"/>
      <c r="CL40" s="95"/>
      <c r="CM40" s="96"/>
      <c r="CN40" s="96"/>
      <c r="CO40" s="96"/>
      <c r="CP40" s="96"/>
      <c r="CQ40" s="96"/>
      <c r="CR40" s="96"/>
      <c r="CS40" s="96"/>
      <c r="CT40" s="97"/>
      <c r="CU40" s="242" t="str">
        <f>IF(CB40="","",IF(CL40="","必要経費等ⓑ欄を入力",CB40-CL40))</f>
        <v/>
      </c>
      <c r="CV40" s="243"/>
      <c r="CW40" s="243"/>
      <c r="CX40" s="243"/>
      <c r="CY40" s="243"/>
      <c r="CZ40" s="243"/>
      <c r="DA40" s="243"/>
      <c r="DB40" s="243"/>
      <c r="DC40" s="243"/>
      <c r="DD40" s="243"/>
      <c r="DE40" s="110"/>
      <c r="DF40" s="111"/>
      <c r="DL40" s="20"/>
      <c r="DM40" s="21"/>
      <c r="DR40" s="36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</row>
    <row r="41" spans="11:168" s="32" customFormat="1" ht="6" customHeight="1">
      <c r="K41" s="153"/>
      <c r="L41" s="154"/>
      <c r="M41" s="33"/>
      <c r="N41" s="35"/>
      <c r="O41" s="236"/>
      <c r="P41" s="237"/>
      <c r="Q41" s="238"/>
      <c r="R41" s="90"/>
      <c r="S41" s="91"/>
      <c r="T41" s="91"/>
      <c r="U41" s="91"/>
      <c r="V41" s="91"/>
      <c r="W41" s="91"/>
      <c r="X41" s="91"/>
      <c r="Y41" s="91"/>
      <c r="Z41" s="91"/>
      <c r="AA41" s="92"/>
      <c r="AB41" s="93"/>
      <c r="AC41" s="94"/>
      <c r="AD41" s="88"/>
      <c r="AE41" s="89"/>
      <c r="AF41" s="89"/>
      <c r="AG41" s="89"/>
      <c r="AH41" s="89"/>
      <c r="AI41" s="89"/>
      <c r="AJ41" s="89"/>
      <c r="AK41" s="89"/>
      <c r="AL41" s="106"/>
      <c r="AM41" s="107"/>
      <c r="AN41" s="98"/>
      <c r="AO41" s="99"/>
      <c r="AP41" s="99"/>
      <c r="AQ41" s="99"/>
      <c r="AR41" s="99"/>
      <c r="AS41" s="99"/>
      <c r="AT41" s="99"/>
      <c r="AU41" s="99"/>
      <c r="AV41" s="100"/>
      <c r="AW41" s="242"/>
      <c r="AX41" s="243"/>
      <c r="AY41" s="243"/>
      <c r="AZ41" s="243"/>
      <c r="BA41" s="243"/>
      <c r="BB41" s="243"/>
      <c r="BC41" s="243"/>
      <c r="BD41" s="243"/>
      <c r="BE41" s="243"/>
      <c r="BF41" s="243"/>
      <c r="BG41" s="110"/>
      <c r="BH41" s="111"/>
      <c r="BM41" s="236"/>
      <c r="BN41" s="237"/>
      <c r="BO41" s="238"/>
      <c r="BP41" s="90"/>
      <c r="BQ41" s="91"/>
      <c r="BR41" s="91"/>
      <c r="BS41" s="91"/>
      <c r="BT41" s="91"/>
      <c r="BU41" s="91"/>
      <c r="BV41" s="91"/>
      <c r="BW41" s="91"/>
      <c r="BX41" s="91"/>
      <c r="BY41" s="92"/>
      <c r="BZ41" s="93"/>
      <c r="CA41" s="94"/>
      <c r="CB41" s="88"/>
      <c r="CC41" s="89"/>
      <c r="CD41" s="89"/>
      <c r="CE41" s="89"/>
      <c r="CF41" s="89"/>
      <c r="CG41" s="89"/>
      <c r="CH41" s="89"/>
      <c r="CI41" s="89"/>
      <c r="CJ41" s="106"/>
      <c r="CK41" s="107"/>
      <c r="CL41" s="98"/>
      <c r="CM41" s="99"/>
      <c r="CN41" s="99"/>
      <c r="CO41" s="99"/>
      <c r="CP41" s="99"/>
      <c r="CQ41" s="99"/>
      <c r="CR41" s="99"/>
      <c r="CS41" s="99"/>
      <c r="CT41" s="100"/>
      <c r="CU41" s="242"/>
      <c r="CV41" s="243"/>
      <c r="CW41" s="243"/>
      <c r="CX41" s="243"/>
      <c r="CY41" s="243"/>
      <c r="CZ41" s="243"/>
      <c r="DA41" s="243"/>
      <c r="DB41" s="243"/>
      <c r="DC41" s="243"/>
      <c r="DD41" s="243"/>
      <c r="DE41" s="110"/>
      <c r="DF41" s="111"/>
      <c r="DL41" s="20"/>
      <c r="DM41" s="21"/>
      <c r="DR41" s="36"/>
      <c r="DV41" s="33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3"/>
      <c r="EM41" s="38"/>
      <c r="EN41" s="38"/>
      <c r="EO41" s="38"/>
      <c r="EP41" s="38"/>
      <c r="EQ41" s="38"/>
      <c r="ER41" s="38"/>
      <c r="ES41" s="38"/>
      <c r="ET41" s="33"/>
      <c r="EU41" s="39"/>
      <c r="EV41" s="39"/>
      <c r="EW41" s="39"/>
      <c r="EX41" s="39"/>
      <c r="EY41" s="39"/>
      <c r="EZ41" s="39"/>
      <c r="FA41" s="39"/>
      <c r="FB41" s="33"/>
      <c r="FC41" s="40"/>
      <c r="FD41" s="40"/>
      <c r="FE41" s="40"/>
      <c r="FF41" s="40"/>
      <c r="FG41" s="40"/>
      <c r="FH41" s="40"/>
      <c r="FI41" s="40"/>
      <c r="FJ41" s="40"/>
      <c r="FK41" s="40"/>
      <c r="FL41" s="33"/>
    </row>
    <row r="42" spans="11:168" s="32" customFormat="1" ht="6" customHeight="1">
      <c r="K42" s="153"/>
      <c r="L42" s="154"/>
      <c r="M42" s="33"/>
      <c r="N42" s="35"/>
      <c r="O42" s="236"/>
      <c r="P42" s="237"/>
      <c r="Q42" s="238"/>
      <c r="R42" s="90"/>
      <c r="S42" s="91"/>
      <c r="T42" s="91"/>
      <c r="U42" s="91"/>
      <c r="V42" s="91"/>
      <c r="W42" s="91"/>
      <c r="X42" s="91"/>
      <c r="Y42" s="91"/>
      <c r="Z42" s="91"/>
      <c r="AA42" s="92"/>
      <c r="AB42" s="93"/>
      <c r="AC42" s="94"/>
      <c r="AD42" s="88"/>
      <c r="AE42" s="89"/>
      <c r="AF42" s="89"/>
      <c r="AG42" s="89"/>
      <c r="AH42" s="89"/>
      <c r="AI42" s="89"/>
      <c r="AJ42" s="89"/>
      <c r="AK42" s="89"/>
      <c r="AL42" s="108"/>
      <c r="AM42" s="109"/>
      <c r="AN42" s="101"/>
      <c r="AO42" s="102"/>
      <c r="AP42" s="102"/>
      <c r="AQ42" s="102"/>
      <c r="AR42" s="102"/>
      <c r="AS42" s="102"/>
      <c r="AT42" s="102"/>
      <c r="AU42" s="102"/>
      <c r="AV42" s="103"/>
      <c r="AW42" s="242"/>
      <c r="AX42" s="243"/>
      <c r="AY42" s="243"/>
      <c r="AZ42" s="243"/>
      <c r="BA42" s="243"/>
      <c r="BB42" s="243"/>
      <c r="BC42" s="243"/>
      <c r="BD42" s="243"/>
      <c r="BE42" s="243"/>
      <c r="BF42" s="243"/>
      <c r="BG42" s="110"/>
      <c r="BH42" s="111"/>
      <c r="BM42" s="236"/>
      <c r="BN42" s="237"/>
      <c r="BO42" s="238"/>
      <c r="BP42" s="90"/>
      <c r="BQ42" s="91"/>
      <c r="BR42" s="91"/>
      <c r="BS42" s="91"/>
      <c r="BT42" s="91"/>
      <c r="BU42" s="91"/>
      <c r="BV42" s="91"/>
      <c r="BW42" s="91"/>
      <c r="BX42" s="91"/>
      <c r="BY42" s="92"/>
      <c r="BZ42" s="93"/>
      <c r="CA42" s="94"/>
      <c r="CB42" s="88"/>
      <c r="CC42" s="89"/>
      <c r="CD42" s="89"/>
      <c r="CE42" s="89"/>
      <c r="CF42" s="89"/>
      <c r="CG42" s="89"/>
      <c r="CH42" s="89"/>
      <c r="CI42" s="89"/>
      <c r="CJ42" s="108"/>
      <c r="CK42" s="109"/>
      <c r="CL42" s="101"/>
      <c r="CM42" s="102"/>
      <c r="CN42" s="102"/>
      <c r="CO42" s="102"/>
      <c r="CP42" s="102"/>
      <c r="CQ42" s="102"/>
      <c r="CR42" s="102"/>
      <c r="CS42" s="102"/>
      <c r="CT42" s="103"/>
      <c r="CU42" s="242"/>
      <c r="CV42" s="243"/>
      <c r="CW42" s="243"/>
      <c r="CX42" s="243"/>
      <c r="CY42" s="243"/>
      <c r="CZ42" s="243"/>
      <c r="DA42" s="243"/>
      <c r="DB42" s="243"/>
      <c r="DC42" s="243"/>
      <c r="DD42" s="243"/>
      <c r="DE42" s="110"/>
      <c r="DF42" s="111"/>
      <c r="DL42" s="20"/>
      <c r="DM42" s="21"/>
      <c r="DR42" s="36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8"/>
      <c r="EM42" s="38"/>
      <c r="EN42" s="38"/>
      <c r="EO42" s="38"/>
      <c r="EP42" s="38"/>
      <c r="EQ42" s="38"/>
      <c r="ER42" s="38"/>
      <c r="ES42" s="38"/>
      <c r="ET42" s="39"/>
      <c r="EU42" s="39"/>
      <c r="EV42" s="39"/>
      <c r="EW42" s="39"/>
      <c r="EX42" s="39"/>
      <c r="EY42" s="39"/>
      <c r="EZ42" s="39"/>
      <c r="FA42" s="39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33"/>
    </row>
    <row r="43" spans="11:168" s="32" customFormat="1" ht="6" customHeight="1">
      <c r="K43" s="153"/>
      <c r="L43" s="154"/>
      <c r="M43" s="33"/>
      <c r="N43" s="35"/>
      <c r="O43" s="236"/>
      <c r="P43" s="237"/>
      <c r="Q43" s="238"/>
      <c r="R43" s="90" t="s">
        <v>54</v>
      </c>
      <c r="S43" s="91"/>
      <c r="T43" s="91"/>
      <c r="U43" s="91"/>
      <c r="V43" s="91"/>
      <c r="W43" s="91"/>
      <c r="X43" s="91"/>
      <c r="Y43" s="91"/>
      <c r="Z43" s="91"/>
      <c r="AA43" s="92"/>
      <c r="AB43" s="93" t="s">
        <v>31</v>
      </c>
      <c r="AC43" s="94"/>
      <c r="AD43" s="88"/>
      <c r="AE43" s="89"/>
      <c r="AF43" s="89"/>
      <c r="AG43" s="89"/>
      <c r="AH43" s="89"/>
      <c r="AI43" s="89"/>
      <c r="AJ43" s="89"/>
      <c r="AK43" s="89"/>
      <c r="AL43" s="104"/>
      <c r="AM43" s="105"/>
      <c r="AN43" s="95"/>
      <c r="AO43" s="96"/>
      <c r="AP43" s="96"/>
      <c r="AQ43" s="96"/>
      <c r="AR43" s="96"/>
      <c r="AS43" s="96"/>
      <c r="AT43" s="96"/>
      <c r="AU43" s="96"/>
      <c r="AV43" s="97"/>
      <c r="AW43" s="244" t="str">
        <f>IF(AD43="","",IF(AN43="","必要経費等ⓑ欄を入力",IF(AD43-AN43&lt;0,0,AD43-AN43)))</f>
        <v/>
      </c>
      <c r="AX43" s="245"/>
      <c r="AY43" s="245"/>
      <c r="AZ43" s="245"/>
      <c r="BA43" s="245"/>
      <c r="BB43" s="245"/>
      <c r="BC43" s="245"/>
      <c r="BD43" s="245"/>
      <c r="BE43" s="245"/>
      <c r="BF43" s="245"/>
      <c r="BG43" s="110"/>
      <c r="BH43" s="111"/>
      <c r="BM43" s="236"/>
      <c r="BN43" s="237"/>
      <c r="BO43" s="238"/>
      <c r="BP43" s="90" t="s">
        <v>54</v>
      </c>
      <c r="BQ43" s="91"/>
      <c r="BR43" s="91"/>
      <c r="BS43" s="91"/>
      <c r="BT43" s="91"/>
      <c r="BU43" s="91"/>
      <c r="BV43" s="91"/>
      <c r="BW43" s="91"/>
      <c r="BX43" s="91"/>
      <c r="BY43" s="92"/>
      <c r="BZ43" s="93" t="s">
        <v>31</v>
      </c>
      <c r="CA43" s="94"/>
      <c r="CB43" s="88"/>
      <c r="CC43" s="89"/>
      <c r="CD43" s="89"/>
      <c r="CE43" s="89"/>
      <c r="CF43" s="89"/>
      <c r="CG43" s="89"/>
      <c r="CH43" s="89"/>
      <c r="CI43" s="89"/>
      <c r="CJ43" s="104"/>
      <c r="CK43" s="105"/>
      <c r="CL43" s="95"/>
      <c r="CM43" s="96"/>
      <c r="CN43" s="96"/>
      <c r="CO43" s="96"/>
      <c r="CP43" s="96"/>
      <c r="CQ43" s="96"/>
      <c r="CR43" s="96"/>
      <c r="CS43" s="96"/>
      <c r="CT43" s="97"/>
      <c r="CU43" s="244" t="str">
        <f>IF(CB43="","",IF(CL43="","必要経費等ⓑ欄を入力",IF(CB43-CL43&lt;0,0,CB43-CL43)))</f>
        <v/>
      </c>
      <c r="CV43" s="245"/>
      <c r="CW43" s="245"/>
      <c r="CX43" s="245"/>
      <c r="CY43" s="245"/>
      <c r="CZ43" s="245"/>
      <c r="DA43" s="245"/>
      <c r="DB43" s="245"/>
      <c r="DC43" s="245"/>
      <c r="DD43" s="245"/>
      <c r="DE43" s="110"/>
      <c r="DF43" s="111"/>
      <c r="DL43" s="20"/>
      <c r="DM43" s="21"/>
      <c r="DR43" s="36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</row>
    <row r="44" spans="11:168" s="32" customFormat="1" ht="6" customHeight="1">
      <c r="K44" s="153"/>
      <c r="L44" s="154"/>
      <c r="M44" s="33"/>
      <c r="N44" s="35"/>
      <c r="O44" s="236"/>
      <c r="P44" s="237"/>
      <c r="Q44" s="238"/>
      <c r="R44" s="90"/>
      <c r="S44" s="91"/>
      <c r="T44" s="91"/>
      <c r="U44" s="91"/>
      <c r="V44" s="91"/>
      <c r="W44" s="91"/>
      <c r="X44" s="91"/>
      <c r="Y44" s="91"/>
      <c r="Z44" s="91"/>
      <c r="AA44" s="92"/>
      <c r="AB44" s="93"/>
      <c r="AC44" s="94"/>
      <c r="AD44" s="88"/>
      <c r="AE44" s="89"/>
      <c r="AF44" s="89"/>
      <c r="AG44" s="89"/>
      <c r="AH44" s="89"/>
      <c r="AI44" s="89"/>
      <c r="AJ44" s="89"/>
      <c r="AK44" s="89"/>
      <c r="AL44" s="106"/>
      <c r="AM44" s="107"/>
      <c r="AN44" s="98"/>
      <c r="AO44" s="99"/>
      <c r="AP44" s="99"/>
      <c r="AQ44" s="99"/>
      <c r="AR44" s="99"/>
      <c r="AS44" s="99"/>
      <c r="AT44" s="99"/>
      <c r="AU44" s="99"/>
      <c r="AV44" s="100"/>
      <c r="AW44" s="244"/>
      <c r="AX44" s="245"/>
      <c r="AY44" s="245"/>
      <c r="AZ44" s="245"/>
      <c r="BA44" s="245"/>
      <c r="BB44" s="245"/>
      <c r="BC44" s="245"/>
      <c r="BD44" s="245"/>
      <c r="BE44" s="245"/>
      <c r="BF44" s="245"/>
      <c r="BG44" s="110"/>
      <c r="BH44" s="111"/>
      <c r="BM44" s="236"/>
      <c r="BN44" s="237"/>
      <c r="BO44" s="238"/>
      <c r="BP44" s="90"/>
      <c r="BQ44" s="91"/>
      <c r="BR44" s="91"/>
      <c r="BS44" s="91"/>
      <c r="BT44" s="91"/>
      <c r="BU44" s="91"/>
      <c r="BV44" s="91"/>
      <c r="BW44" s="91"/>
      <c r="BX44" s="91"/>
      <c r="BY44" s="92"/>
      <c r="BZ44" s="93"/>
      <c r="CA44" s="94"/>
      <c r="CB44" s="88"/>
      <c r="CC44" s="89"/>
      <c r="CD44" s="89"/>
      <c r="CE44" s="89"/>
      <c r="CF44" s="89"/>
      <c r="CG44" s="89"/>
      <c r="CH44" s="89"/>
      <c r="CI44" s="89"/>
      <c r="CJ44" s="106"/>
      <c r="CK44" s="107"/>
      <c r="CL44" s="98"/>
      <c r="CM44" s="99"/>
      <c r="CN44" s="99"/>
      <c r="CO44" s="99"/>
      <c r="CP44" s="99"/>
      <c r="CQ44" s="99"/>
      <c r="CR44" s="99"/>
      <c r="CS44" s="99"/>
      <c r="CT44" s="100"/>
      <c r="CU44" s="244"/>
      <c r="CV44" s="245"/>
      <c r="CW44" s="245"/>
      <c r="CX44" s="245"/>
      <c r="CY44" s="245"/>
      <c r="CZ44" s="245"/>
      <c r="DA44" s="245"/>
      <c r="DB44" s="245"/>
      <c r="DC44" s="245"/>
      <c r="DD44" s="245"/>
      <c r="DE44" s="110"/>
      <c r="DF44" s="111"/>
      <c r="DL44" s="20"/>
      <c r="DM44" s="21"/>
      <c r="DR44" s="36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</row>
    <row r="45" spans="11:168" s="32" customFormat="1" ht="6" customHeight="1">
      <c r="K45" s="153"/>
      <c r="L45" s="154"/>
      <c r="M45" s="33"/>
      <c r="N45" s="35"/>
      <c r="O45" s="236"/>
      <c r="P45" s="237"/>
      <c r="Q45" s="238"/>
      <c r="R45" s="90"/>
      <c r="S45" s="91"/>
      <c r="T45" s="91"/>
      <c r="U45" s="91"/>
      <c r="V45" s="91"/>
      <c r="W45" s="91"/>
      <c r="X45" s="91"/>
      <c r="Y45" s="91"/>
      <c r="Z45" s="91"/>
      <c r="AA45" s="92"/>
      <c r="AB45" s="93"/>
      <c r="AC45" s="94"/>
      <c r="AD45" s="88"/>
      <c r="AE45" s="89"/>
      <c r="AF45" s="89"/>
      <c r="AG45" s="89"/>
      <c r="AH45" s="89"/>
      <c r="AI45" s="89"/>
      <c r="AJ45" s="89"/>
      <c r="AK45" s="89"/>
      <c r="AL45" s="108"/>
      <c r="AM45" s="109"/>
      <c r="AN45" s="101"/>
      <c r="AO45" s="102"/>
      <c r="AP45" s="102"/>
      <c r="AQ45" s="102"/>
      <c r="AR45" s="102"/>
      <c r="AS45" s="102"/>
      <c r="AT45" s="102"/>
      <c r="AU45" s="102"/>
      <c r="AV45" s="103"/>
      <c r="AW45" s="244"/>
      <c r="AX45" s="245"/>
      <c r="AY45" s="245"/>
      <c r="AZ45" s="245"/>
      <c r="BA45" s="245"/>
      <c r="BB45" s="245"/>
      <c r="BC45" s="245"/>
      <c r="BD45" s="245"/>
      <c r="BE45" s="245"/>
      <c r="BF45" s="245"/>
      <c r="BG45" s="110"/>
      <c r="BH45" s="111"/>
      <c r="BM45" s="236"/>
      <c r="BN45" s="237"/>
      <c r="BO45" s="238"/>
      <c r="BP45" s="90"/>
      <c r="BQ45" s="91"/>
      <c r="BR45" s="91"/>
      <c r="BS45" s="91"/>
      <c r="BT45" s="91"/>
      <c r="BU45" s="91"/>
      <c r="BV45" s="91"/>
      <c r="BW45" s="91"/>
      <c r="BX45" s="91"/>
      <c r="BY45" s="92"/>
      <c r="BZ45" s="93"/>
      <c r="CA45" s="94"/>
      <c r="CB45" s="88"/>
      <c r="CC45" s="89"/>
      <c r="CD45" s="89"/>
      <c r="CE45" s="89"/>
      <c r="CF45" s="89"/>
      <c r="CG45" s="89"/>
      <c r="CH45" s="89"/>
      <c r="CI45" s="89"/>
      <c r="CJ45" s="108"/>
      <c r="CK45" s="109"/>
      <c r="CL45" s="101"/>
      <c r="CM45" s="102"/>
      <c r="CN45" s="102"/>
      <c r="CO45" s="102"/>
      <c r="CP45" s="102"/>
      <c r="CQ45" s="102"/>
      <c r="CR45" s="102"/>
      <c r="CS45" s="102"/>
      <c r="CT45" s="103"/>
      <c r="CU45" s="244"/>
      <c r="CV45" s="245"/>
      <c r="CW45" s="245"/>
      <c r="CX45" s="245"/>
      <c r="CY45" s="245"/>
      <c r="CZ45" s="245"/>
      <c r="DA45" s="245"/>
      <c r="DB45" s="245"/>
      <c r="DC45" s="245"/>
      <c r="DD45" s="245"/>
      <c r="DE45" s="110"/>
      <c r="DF45" s="111"/>
      <c r="DL45" s="20"/>
      <c r="DM45" s="21"/>
      <c r="DR45" s="36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</row>
    <row r="46" spans="11:168" s="32" customFormat="1" ht="6" customHeight="1">
      <c r="K46" s="153"/>
      <c r="L46" s="154"/>
      <c r="M46" s="33"/>
      <c r="N46" s="35"/>
      <c r="O46" s="236"/>
      <c r="P46" s="237"/>
      <c r="Q46" s="238"/>
      <c r="R46" s="90" t="s">
        <v>55</v>
      </c>
      <c r="S46" s="91"/>
      <c r="T46" s="91"/>
      <c r="U46" s="91"/>
      <c r="V46" s="91"/>
      <c r="W46" s="91"/>
      <c r="X46" s="91"/>
      <c r="Y46" s="91"/>
      <c r="Z46" s="91"/>
      <c r="AA46" s="92"/>
      <c r="AB46" s="93" t="s">
        <v>32</v>
      </c>
      <c r="AC46" s="94"/>
      <c r="AD46" s="88"/>
      <c r="AE46" s="89"/>
      <c r="AF46" s="89"/>
      <c r="AG46" s="89"/>
      <c r="AH46" s="89"/>
      <c r="AI46" s="89"/>
      <c r="AJ46" s="89"/>
      <c r="AK46" s="89"/>
      <c r="AL46" s="104"/>
      <c r="AM46" s="105"/>
      <c r="AN46" s="95"/>
      <c r="AO46" s="96"/>
      <c r="AP46" s="96"/>
      <c r="AQ46" s="96"/>
      <c r="AR46" s="96"/>
      <c r="AS46" s="96"/>
      <c r="AT46" s="96"/>
      <c r="AU46" s="96"/>
      <c r="AV46" s="97"/>
      <c r="AW46" s="244" t="str">
        <f>IF(AD46="","",IF(AN46="","必要経費等ⓑ欄を入力",IF(AD46-AN46&lt;0,0,AD46-AN46)))</f>
        <v/>
      </c>
      <c r="AX46" s="245"/>
      <c r="AY46" s="245"/>
      <c r="AZ46" s="245"/>
      <c r="BA46" s="245"/>
      <c r="BB46" s="245"/>
      <c r="BC46" s="245"/>
      <c r="BD46" s="245"/>
      <c r="BE46" s="245"/>
      <c r="BF46" s="245"/>
      <c r="BG46" s="110"/>
      <c r="BH46" s="111"/>
      <c r="BM46" s="236"/>
      <c r="BN46" s="237"/>
      <c r="BO46" s="238"/>
      <c r="BP46" s="90" t="s">
        <v>55</v>
      </c>
      <c r="BQ46" s="91"/>
      <c r="BR46" s="91"/>
      <c r="BS46" s="91"/>
      <c r="BT46" s="91"/>
      <c r="BU46" s="91"/>
      <c r="BV46" s="91"/>
      <c r="BW46" s="91"/>
      <c r="BX46" s="91"/>
      <c r="BY46" s="92"/>
      <c r="BZ46" s="93" t="s">
        <v>32</v>
      </c>
      <c r="CA46" s="94"/>
      <c r="CB46" s="88"/>
      <c r="CC46" s="89"/>
      <c r="CD46" s="89"/>
      <c r="CE46" s="89"/>
      <c r="CF46" s="89"/>
      <c r="CG46" s="89"/>
      <c r="CH46" s="89"/>
      <c r="CI46" s="89"/>
      <c r="CJ46" s="104"/>
      <c r="CK46" s="105"/>
      <c r="CL46" s="95"/>
      <c r="CM46" s="96"/>
      <c r="CN46" s="96"/>
      <c r="CO46" s="96"/>
      <c r="CP46" s="96"/>
      <c r="CQ46" s="96"/>
      <c r="CR46" s="96"/>
      <c r="CS46" s="96"/>
      <c r="CT46" s="97"/>
      <c r="CU46" s="244" t="str">
        <f>IF(CB46="","",IF(CL46="","必要経費等ⓑ欄を入力",IF(CB46-CL46&lt;0,0,CB46-CL46)))</f>
        <v/>
      </c>
      <c r="CV46" s="245"/>
      <c r="CW46" s="245"/>
      <c r="CX46" s="245"/>
      <c r="CY46" s="245"/>
      <c r="CZ46" s="245"/>
      <c r="DA46" s="245"/>
      <c r="DB46" s="245"/>
      <c r="DC46" s="245"/>
      <c r="DD46" s="245"/>
      <c r="DE46" s="110"/>
      <c r="DF46" s="111"/>
      <c r="DL46" s="20"/>
      <c r="DM46" s="21"/>
      <c r="DR46" s="36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41"/>
      <c r="EN46" s="41"/>
      <c r="EO46" s="41"/>
      <c r="EP46" s="41"/>
      <c r="EQ46" s="41"/>
      <c r="ER46" s="41"/>
      <c r="ES46" s="41"/>
      <c r="ET46" s="33"/>
      <c r="EU46" s="42"/>
      <c r="EV46" s="42"/>
      <c r="EW46" s="42"/>
      <c r="EX46" s="42"/>
      <c r="EY46" s="42"/>
      <c r="EZ46" s="42"/>
      <c r="FA46" s="42"/>
      <c r="FB46" s="33"/>
      <c r="FC46" s="43"/>
      <c r="FD46" s="43"/>
      <c r="FE46" s="43"/>
      <c r="FF46" s="43"/>
      <c r="FG46" s="43"/>
      <c r="FH46" s="43"/>
      <c r="FI46" s="43"/>
      <c r="FJ46" s="43"/>
      <c r="FK46" s="43"/>
      <c r="FL46" s="33"/>
    </row>
    <row r="47" spans="11:168" s="32" customFormat="1" ht="6" customHeight="1">
      <c r="K47" s="153"/>
      <c r="L47" s="154"/>
      <c r="M47" s="33"/>
      <c r="N47" s="35"/>
      <c r="O47" s="236"/>
      <c r="P47" s="237"/>
      <c r="Q47" s="238"/>
      <c r="R47" s="90"/>
      <c r="S47" s="91"/>
      <c r="T47" s="91"/>
      <c r="U47" s="91"/>
      <c r="V47" s="91"/>
      <c r="W47" s="91"/>
      <c r="X47" s="91"/>
      <c r="Y47" s="91"/>
      <c r="Z47" s="91"/>
      <c r="AA47" s="92"/>
      <c r="AB47" s="93"/>
      <c r="AC47" s="94"/>
      <c r="AD47" s="88"/>
      <c r="AE47" s="89"/>
      <c r="AF47" s="89"/>
      <c r="AG47" s="89"/>
      <c r="AH47" s="89"/>
      <c r="AI47" s="89"/>
      <c r="AJ47" s="89"/>
      <c r="AK47" s="89"/>
      <c r="AL47" s="106"/>
      <c r="AM47" s="107"/>
      <c r="AN47" s="98"/>
      <c r="AO47" s="99"/>
      <c r="AP47" s="99"/>
      <c r="AQ47" s="99"/>
      <c r="AR47" s="99"/>
      <c r="AS47" s="99"/>
      <c r="AT47" s="99"/>
      <c r="AU47" s="99"/>
      <c r="AV47" s="100"/>
      <c r="AW47" s="244"/>
      <c r="AX47" s="245"/>
      <c r="AY47" s="245"/>
      <c r="AZ47" s="245"/>
      <c r="BA47" s="245"/>
      <c r="BB47" s="245"/>
      <c r="BC47" s="245"/>
      <c r="BD47" s="245"/>
      <c r="BE47" s="245"/>
      <c r="BF47" s="245"/>
      <c r="BG47" s="110"/>
      <c r="BH47" s="111"/>
      <c r="BM47" s="236"/>
      <c r="BN47" s="237"/>
      <c r="BO47" s="238"/>
      <c r="BP47" s="90"/>
      <c r="BQ47" s="91"/>
      <c r="BR47" s="91"/>
      <c r="BS47" s="91"/>
      <c r="BT47" s="91"/>
      <c r="BU47" s="91"/>
      <c r="BV47" s="91"/>
      <c r="BW47" s="91"/>
      <c r="BX47" s="91"/>
      <c r="BY47" s="92"/>
      <c r="BZ47" s="93"/>
      <c r="CA47" s="94"/>
      <c r="CB47" s="88"/>
      <c r="CC47" s="89"/>
      <c r="CD47" s="89"/>
      <c r="CE47" s="89"/>
      <c r="CF47" s="89"/>
      <c r="CG47" s="89"/>
      <c r="CH47" s="89"/>
      <c r="CI47" s="89"/>
      <c r="CJ47" s="106"/>
      <c r="CK47" s="107"/>
      <c r="CL47" s="98"/>
      <c r="CM47" s="99"/>
      <c r="CN47" s="99"/>
      <c r="CO47" s="99"/>
      <c r="CP47" s="99"/>
      <c r="CQ47" s="99"/>
      <c r="CR47" s="99"/>
      <c r="CS47" s="99"/>
      <c r="CT47" s="100"/>
      <c r="CU47" s="244"/>
      <c r="CV47" s="245"/>
      <c r="CW47" s="245"/>
      <c r="CX47" s="245"/>
      <c r="CY47" s="245"/>
      <c r="CZ47" s="245"/>
      <c r="DA47" s="245"/>
      <c r="DB47" s="245"/>
      <c r="DC47" s="245"/>
      <c r="DD47" s="245"/>
      <c r="DE47" s="110"/>
      <c r="DF47" s="111"/>
      <c r="DL47" s="20"/>
      <c r="DM47" s="21"/>
      <c r="DR47" s="36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41"/>
      <c r="EM47" s="41"/>
      <c r="EN47" s="41"/>
      <c r="EO47" s="41"/>
      <c r="EP47" s="41"/>
      <c r="EQ47" s="41"/>
      <c r="ER47" s="41"/>
      <c r="ES47" s="41"/>
      <c r="ET47" s="42"/>
      <c r="EU47" s="42"/>
      <c r="EV47" s="42"/>
      <c r="EW47" s="42"/>
      <c r="EX47" s="42"/>
      <c r="EY47" s="42"/>
      <c r="EZ47" s="42"/>
      <c r="FA47" s="42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33"/>
    </row>
    <row r="48" spans="11:168" s="32" customFormat="1" ht="6" customHeight="1">
      <c r="K48" s="153"/>
      <c r="L48" s="154"/>
      <c r="M48" s="33"/>
      <c r="N48" s="35"/>
      <c r="O48" s="236"/>
      <c r="P48" s="237"/>
      <c r="Q48" s="238"/>
      <c r="R48" s="90"/>
      <c r="S48" s="91"/>
      <c r="T48" s="91"/>
      <c r="U48" s="91"/>
      <c r="V48" s="91"/>
      <c r="W48" s="91"/>
      <c r="X48" s="91"/>
      <c r="Y48" s="91"/>
      <c r="Z48" s="91"/>
      <c r="AA48" s="92"/>
      <c r="AB48" s="93"/>
      <c r="AC48" s="94"/>
      <c r="AD48" s="88"/>
      <c r="AE48" s="89"/>
      <c r="AF48" s="89"/>
      <c r="AG48" s="89"/>
      <c r="AH48" s="89"/>
      <c r="AI48" s="89"/>
      <c r="AJ48" s="89"/>
      <c r="AK48" s="89"/>
      <c r="AL48" s="108"/>
      <c r="AM48" s="109"/>
      <c r="AN48" s="101"/>
      <c r="AO48" s="102"/>
      <c r="AP48" s="102"/>
      <c r="AQ48" s="102"/>
      <c r="AR48" s="102"/>
      <c r="AS48" s="102"/>
      <c r="AT48" s="102"/>
      <c r="AU48" s="102"/>
      <c r="AV48" s="103"/>
      <c r="AW48" s="244"/>
      <c r="AX48" s="245"/>
      <c r="AY48" s="245"/>
      <c r="AZ48" s="245"/>
      <c r="BA48" s="245"/>
      <c r="BB48" s="245"/>
      <c r="BC48" s="245"/>
      <c r="BD48" s="245"/>
      <c r="BE48" s="245"/>
      <c r="BF48" s="245"/>
      <c r="BG48" s="110"/>
      <c r="BH48" s="111"/>
      <c r="BM48" s="236"/>
      <c r="BN48" s="237"/>
      <c r="BO48" s="238"/>
      <c r="BP48" s="90"/>
      <c r="BQ48" s="91"/>
      <c r="BR48" s="91"/>
      <c r="BS48" s="91"/>
      <c r="BT48" s="91"/>
      <c r="BU48" s="91"/>
      <c r="BV48" s="91"/>
      <c r="BW48" s="91"/>
      <c r="BX48" s="91"/>
      <c r="BY48" s="92"/>
      <c r="BZ48" s="93"/>
      <c r="CA48" s="94"/>
      <c r="CB48" s="88"/>
      <c r="CC48" s="89"/>
      <c r="CD48" s="89"/>
      <c r="CE48" s="89"/>
      <c r="CF48" s="89"/>
      <c r="CG48" s="89"/>
      <c r="CH48" s="89"/>
      <c r="CI48" s="89"/>
      <c r="CJ48" s="108"/>
      <c r="CK48" s="109"/>
      <c r="CL48" s="101"/>
      <c r="CM48" s="102"/>
      <c r="CN48" s="102"/>
      <c r="CO48" s="102"/>
      <c r="CP48" s="102"/>
      <c r="CQ48" s="102"/>
      <c r="CR48" s="102"/>
      <c r="CS48" s="102"/>
      <c r="CT48" s="103"/>
      <c r="CU48" s="244"/>
      <c r="CV48" s="245"/>
      <c r="CW48" s="245"/>
      <c r="CX48" s="245"/>
      <c r="CY48" s="245"/>
      <c r="CZ48" s="245"/>
      <c r="DA48" s="245"/>
      <c r="DB48" s="245"/>
      <c r="DC48" s="245"/>
      <c r="DD48" s="245"/>
      <c r="DE48" s="110"/>
      <c r="DF48" s="111"/>
      <c r="DL48" s="20"/>
      <c r="DM48" s="21"/>
      <c r="DR48" s="36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41"/>
      <c r="EM48" s="41"/>
      <c r="EN48" s="41"/>
      <c r="EO48" s="41"/>
      <c r="EP48" s="41"/>
      <c r="EQ48" s="41"/>
      <c r="ER48" s="41"/>
      <c r="ES48" s="41"/>
      <c r="ET48" s="42"/>
      <c r="EU48" s="42"/>
      <c r="EV48" s="42"/>
      <c r="EW48" s="42"/>
      <c r="EX48" s="42"/>
      <c r="EY48" s="42"/>
      <c r="EZ48" s="42"/>
      <c r="FA48" s="42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33"/>
    </row>
    <row r="49" spans="11:168" s="32" customFormat="1" ht="6" customHeight="1">
      <c r="K49" s="153"/>
      <c r="L49" s="154"/>
      <c r="M49" s="33"/>
      <c r="N49" s="35"/>
      <c r="O49" s="236"/>
      <c r="P49" s="237"/>
      <c r="Q49" s="238"/>
      <c r="R49" s="90" t="s">
        <v>56</v>
      </c>
      <c r="S49" s="91"/>
      <c r="T49" s="91"/>
      <c r="U49" s="91"/>
      <c r="V49" s="91"/>
      <c r="W49" s="91"/>
      <c r="X49" s="91"/>
      <c r="Y49" s="91"/>
      <c r="Z49" s="91"/>
      <c r="AA49" s="92"/>
      <c r="AB49" s="93" t="s">
        <v>33</v>
      </c>
      <c r="AC49" s="94"/>
      <c r="AD49" s="88"/>
      <c r="AE49" s="89"/>
      <c r="AF49" s="89"/>
      <c r="AG49" s="89"/>
      <c r="AH49" s="89"/>
      <c r="AI49" s="89"/>
      <c r="AJ49" s="89"/>
      <c r="AK49" s="89"/>
      <c r="AL49" s="104"/>
      <c r="AM49" s="105"/>
      <c r="AN49" s="95"/>
      <c r="AO49" s="96"/>
      <c r="AP49" s="96"/>
      <c r="AQ49" s="96"/>
      <c r="AR49" s="96"/>
      <c r="AS49" s="96"/>
      <c r="AT49" s="96"/>
      <c r="AU49" s="96"/>
      <c r="AV49" s="97"/>
      <c r="AW49" s="242" t="str">
        <f>IF(AD49="","",IF(AN49="","必要経費等ⓑ欄を入力",AD49-AN49))</f>
        <v/>
      </c>
      <c r="AX49" s="243"/>
      <c r="AY49" s="243"/>
      <c r="AZ49" s="243"/>
      <c r="BA49" s="243"/>
      <c r="BB49" s="243"/>
      <c r="BC49" s="243"/>
      <c r="BD49" s="243"/>
      <c r="BE49" s="243"/>
      <c r="BF49" s="243"/>
      <c r="BG49" s="110"/>
      <c r="BH49" s="111"/>
      <c r="BM49" s="236"/>
      <c r="BN49" s="237"/>
      <c r="BO49" s="238"/>
      <c r="BP49" s="90" t="s">
        <v>56</v>
      </c>
      <c r="BQ49" s="91"/>
      <c r="BR49" s="91"/>
      <c r="BS49" s="91"/>
      <c r="BT49" s="91"/>
      <c r="BU49" s="91"/>
      <c r="BV49" s="91"/>
      <c r="BW49" s="91"/>
      <c r="BX49" s="91"/>
      <c r="BY49" s="92"/>
      <c r="BZ49" s="93" t="s">
        <v>33</v>
      </c>
      <c r="CA49" s="94"/>
      <c r="CB49" s="88"/>
      <c r="CC49" s="89"/>
      <c r="CD49" s="89"/>
      <c r="CE49" s="89"/>
      <c r="CF49" s="89"/>
      <c r="CG49" s="89"/>
      <c r="CH49" s="89"/>
      <c r="CI49" s="89"/>
      <c r="CJ49" s="104"/>
      <c r="CK49" s="105"/>
      <c r="CL49" s="95"/>
      <c r="CM49" s="96"/>
      <c r="CN49" s="96"/>
      <c r="CO49" s="96"/>
      <c r="CP49" s="96"/>
      <c r="CQ49" s="96"/>
      <c r="CR49" s="96"/>
      <c r="CS49" s="96"/>
      <c r="CT49" s="97"/>
      <c r="CU49" s="242" t="str">
        <f>IF(CB49="","",IF(CL49="","必要経費等ⓑ欄を入力",CB49-CL49))</f>
        <v/>
      </c>
      <c r="CV49" s="243"/>
      <c r="CW49" s="243"/>
      <c r="CX49" s="243"/>
      <c r="CY49" s="243"/>
      <c r="CZ49" s="243"/>
      <c r="DA49" s="243"/>
      <c r="DB49" s="243"/>
      <c r="DC49" s="243"/>
      <c r="DD49" s="243"/>
      <c r="DE49" s="110"/>
      <c r="DF49" s="111"/>
      <c r="DL49" s="20"/>
      <c r="DM49" s="21"/>
      <c r="DR49" s="36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</row>
    <row r="50" spans="11:168" s="32" customFormat="1" ht="6" customHeight="1">
      <c r="K50" s="153"/>
      <c r="L50" s="154"/>
      <c r="M50" s="33"/>
      <c r="N50" s="35"/>
      <c r="O50" s="236"/>
      <c r="P50" s="237"/>
      <c r="Q50" s="238"/>
      <c r="R50" s="90"/>
      <c r="S50" s="91"/>
      <c r="T50" s="91"/>
      <c r="U50" s="91"/>
      <c r="V50" s="91"/>
      <c r="W50" s="91"/>
      <c r="X50" s="91"/>
      <c r="Y50" s="91"/>
      <c r="Z50" s="91"/>
      <c r="AA50" s="92"/>
      <c r="AB50" s="93"/>
      <c r="AC50" s="94"/>
      <c r="AD50" s="88"/>
      <c r="AE50" s="89"/>
      <c r="AF50" s="89"/>
      <c r="AG50" s="89"/>
      <c r="AH50" s="89"/>
      <c r="AI50" s="89"/>
      <c r="AJ50" s="89"/>
      <c r="AK50" s="89"/>
      <c r="AL50" s="106"/>
      <c r="AM50" s="107"/>
      <c r="AN50" s="98"/>
      <c r="AO50" s="99"/>
      <c r="AP50" s="99"/>
      <c r="AQ50" s="99"/>
      <c r="AR50" s="99"/>
      <c r="AS50" s="99"/>
      <c r="AT50" s="99"/>
      <c r="AU50" s="99"/>
      <c r="AV50" s="100"/>
      <c r="AW50" s="242"/>
      <c r="AX50" s="243"/>
      <c r="AY50" s="243"/>
      <c r="AZ50" s="243"/>
      <c r="BA50" s="243"/>
      <c r="BB50" s="243"/>
      <c r="BC50" s="243"/>
      <c r="BD50" s="243"/>
      <c r="BE50" s="243"/>
      <c r="BF50" s="243"/>
      <c r="BG50" s="110"/>
      <c r="BH50" s="111"/>
      <c r="BM50" s="236"/>
      <c r="BN50" s="237"/>
      <c r="BO50" s="238"/>
      <c r="BP50" s="90"/>
      <c r="BQ50" s="91"/>
      <c r="BR50" s="91"/>
      <c r="BS50" s="91"/>
      <c r="BT50" s="91"/>
      <c r="BU50" s="91"/>
      <c r="BV50" s="91"/>
      <c r="BW50" s="91"/>
      <c r="BX50" s="91"/>
      <c r="BY50" s="92"/>
      <c r="BZ50" s="93"/>
      <c r="CA50" s="94"/>
      <c r="CB50" s="88"/>
      <c r="CC50" s="89"/>
      <c r="CD50" s="89"/>
      <c r="CE50" s="89"/>
      <c r="CF50" s="89"/>
      <c r="CG50" s="89"/>
      <c r="CH50" s="89"/>
      <c r="CI50" s="89"/>
      <c r="CJ50" s="106"/>
      <c r="CK50" s="107"/>
      <c r="CL50" s="98"/>
      <c r="CM50" s="99"/>
      <c r="CN50" s="99"/>
      <c r="CO50" s="99"/>
      <c r="CP50" s="99"/>
      <c r="CQ50" s="99"/>
      <c r="CR50" s="99"/>
      <c r="CS50" s="99"/>
      <c r="CT50" s="100"/>
      <c r="CU50" s="242"/>
      <c r="CV50" s="243"/>
      <c r="CW50" s="243"/>
      <c r="CX50" s="243"/>
      <c r="CY50" s="243"/>
      <c r="CZ50" s="243"/>
      <c r="DA50" s="243"/>
      <c r="DB50" s="243"/>
      <c r="DC50" s="243"/>
      <c r="DD50" s="243"/>
      <c r="DE50" s="110"/>
      <c r="DF50" s="111"/>
      <c r="DL50" s="20"/>
      <c r="DM50" s="21"/>
      <c r="DR50" s="36"/>
    </row>
    <row r="51" spans="11:168" s="32" customFormat="1" ht="6" customHeight="1">
      <c r="K51" s="153"/>
      <c r="L51" s="154"/>
      <c r="M51" s="33"/>
      <c r="N51" s="35"/>
      <c r="O51" s="236"/>
      <c r="P51" s="237"/>
      <c r="Q51" s="238"/>
      <c r="R51" s="90"/>
      <c r="S51" s="91"/>
      <c r="T51" s="91"/>
      <c r="U51" s="91"/>
      <c r="V51" s="91"/>
      <c r="W51" s="91"/>
      <c r="X51" s="91"/>
      <c r="Y51" s="91"/>
      <c r="Z51" s="91"/>
      <c r="AA51" s="92"/>
      <c r="AB51" s="93"/>
      <c r="AC51" s="94"/>
      <c r="AD51" s="88"/>
      <c r="AE51" s="89"/>
      <c r="AF51" s="89"/>
      <c r="AG51" s="89"/>
      <c r="AH51" s="89"/>
      <c r="AI51" s="89"/>
      <c r="AJ51" s="89"/>
      <c r="AK51" s="89"/>
      <c r="AL51" s="108"/>
      <c r="AM51" s="109"/>
      <c r="AN51" s="101"/>
      <c r="AO51" s="102"/>
      <c r="AP51" s="102"/>
      <c r="AQ51" s="102"/>
      <c r="AR51" s="102"/>
      <c r="AS51" s="102"/>
      <c r="AT51" s="102"/>
      <c r="AU51" s="102"/>
      <c r="AV51" s="103"/>
      <c r="AW51" s="242"/>
      <c r="AX51" s="243"/>
      <c r="AY51" s="243"/>
      <c r="AZ51" s="243"/>
      <c r="BA51" s="243"/>
      <c r="BB51" s="243"/>
      <c r="BC51" s="243"/>
      <c r="BD51" s="243"/>
      <c r="BE51" s="243"/>
      <c r="BF51" s="243"/>
      <c r="BG51" s="110"/>
      <c r="BH51" s="111"/>
      <c r="BM51" s="236"/>
      <c r="BN51" s="237"/>
      <c r="BO51" s="238"/>
      <c r="BP51" s="90"/>
      <c r="BQ51" s="91"/>
      <c r="BR51" s="91"/>
      <c r="BS51" s="91"/>
      <c r="BT51" s="91"/>
      <c r="BU51" s="91"/>
      <c r="BV51" s="91"/>
      <c r="BW51" s="91"/>
      <c r="BX51" s="91"/>
      <c r="BY51" s="92"/>
      <c r="BZ51" s="93"/>
      <c r="CA51" s="94"/>
      <c r="CB51" s="88"/>
      <c r="CC51" s="89"/>
      <c r="CD51" s="89"/>
      <c r="CE51" s="89"/>
      <c r="CF51" s="89"/>
      <c r="CG51" s="89"/>
      <c r="CH51" s="89"/>
      <c r="CI51" s="89"/>
      <c r="CJ51" s="108"/>
      <c r="CK51" s="109"/>
      <c r="CL51" s="101"/>
      <c r="CM51" s="102"/>
      <c r="CN51" s="102"/>
      <c r="CO51" s="102"/>
      <c r="CP51" s="102"/>
      <c r="CQ51" s="102"/>
      <c r="CR51" s="102"/>
      <c r="CS51" s="102"/>
      <c r="CT51" s="103"/>
      <c r="CU51" s="242"/>
      <c r="CV51" s="243"/>
      <c r="CW51" s="243"/>
      <c r="CX51" s="243"/>
      <c r="CY51" s="243"/>
      <c r="CZ51" s="243"/>
      <c r="DA51" s="243"/>
      <c r="DB51" s="243"/>
      <c r="DC51" s="243"/>
      <c r="DD51" s="243"/>
      <c r="DE51" s="110"/>
      <c r="DF51" s="111"/>
      <c r="DL51" s="20"/>
      <c r="DM51" s="21"/>
      <c r="DR51" s="36"/>
    </row>
    <row r="52" spans="11:168" s="32" customFormat="1" ht="7.5" customHeight="1">
      <c r="K52" s="153"/>
      <c r="L52" s="154"/>
      <c r="M52" s="33"/>
      <c r="N52" s="35"/>
      <c r="O52" s="236"/>
      <c r="P52" s="237"/>
      <c r="Q52" s="238"/>
      <c r="R52" s="90" t="s">
        <v>59</v>
      </c>
      <c r="S52" s="91"/>
      <c r="T52" s="91"/>
      <c r="U52" s="91"/>
      <c r="V52" s="91"/>
      <c r="W52" s="91"/>
      <c r="X52" s="91"/>
      <c r="Y52" s="91"/>
      <c r="Z52" s="91"/>
      <c r="AA52" s="92"/>
      <c r="AB52" s="93" t="s">
        <v>34</v>
      </c>
      <c r="AC52" s="94"/>
      <c r="AD52" s="88"/>
      <c r="AE52" s="89"/>
      <c r="AF52" s="89"/>
      <c r="AG52" s="89"/>
      <c r="AH52" s="89"/>
      <c r="AI52" s="89"/>
      <c r="AJ52" s="89"/>
      <c r="AK52" s="89"/>
      <c r="AL52" s="104"/>
      <c r="AM52" s="105"/>
      <c r="AN52" s="95"/>
      <c r="AO52" s="96"/>
      <c r="AP52" s="96"/>
      <c r="AQ52" s="96"/>
      <c r="AR52" s="96"/>
      <c r="AS52" s="96"/>
      <c r="AT52" s="96"/>
      <c r="AU52" s="96"/>
      <c r="AV52" s="97"/>
      <c r="AW52" s="123"/>
      <c r="AX52" s="124"/>
      <c r="AY52" s="124"/>
      <c r="AZ52" s="124"/>
      <c r="BA52" s="124"/>
      <c r="BB52" s="124"/>
      <c r="BC52" s="124"/>
      <c r="BD52" s="124"/>
      <c r="BE52" s="124"/>
      <c r="BF52" s="124"/>
      <c r="BG52" s="110"/>
      <c r="BH52" s="111"/>
      <c r="BM52" s="236"/>
      <c r="BN52" s="237"/>
      <c r="BO52" s="238"/>
      <c r="BP52" s="90" t="s">
        <v>59</v>
      </c>
      <c r="BQ52" s="91"/>
      <c r="BR52" s="91"/>
      <c r="BS52" s="91"/>
      <c r="BT52" s="91"/>
      <c r="BU52" s="91"/>
      <c r="BV52" s="91"/>
      <c r="BW52" s="91"/>
      <c r="BX52" s="91"/>
      <c r="BY52" s="92"/>
      <c r="BZ52" s="93" t="s">
        <v>34</v>
      </c>
      <c r="CA52" s="94"/>
      <c r="CB52" s="88"/>
      <c r="CC52" s="89"/>
      <c r="CD52" s="89"/>
      <c r="CE52" s="89"/>
      <c r="CF52" s="89"/>
      <c r="CG52" s="89"/>
      <c r="CH52" s="89"/>
      <c r="CI52" s="89"/>
      <c r="CJ52" s="104"/>
      <c r="CK52" s="105"/>
      <c r="CL52" s="95"/>
      <c r="CM52" s="96"/>
      <c r="CN52" s="96"/>
      <c r="CO52" s="96"/>
      <c r="CP52" s="96"/>
      <c r="CQ52" s="96"/>
      <c r="CR52" s="96"/>
      <c r="CS52" s="96"/>
      <c r="CT52" s="97"/>
      <c r="CU52" s="123"/>
      <c r="CV52" s="124"/>
      <c r="CW52" s="124"/>
      <c r="CX52" s="124"/>
      <c r="CY52" s="124"/>
      <c r="CZ52" s="124"/>
      <c r="DA52" s="124"/>
      <c r="DB52" s="124"/>
      <c r="DC52" s="124"/>
      <c r="DD52" s="124"/>
      <c r="DE52" s="110"/>
      <c r="DF52" s="111"/>
      <c r="DL52" s="20"/>
      <c r="DM52" s="21"/>
      <c r="DR52" s="36"/>
    </row>
    <row r="53" spans="11:168" s="32" customFormat="1" ht="6" customHeight="1">
      <c r="K53" s="153"/>
      <c r="L53" s="154"/>
      <c r="M53" s="33"/>
      <c r="N53" s="35"/>
      <c r="O53" s="236"/>
      <c r="P53" s="237"/>
      <c r="Q53" s="238"/>
      <c r="R53" s="90"/>
      <c r="S53" s="91"/>
      <c r="T53" s="91"/>
      <c r="U53" s="91"/>
      <c r="V53" s="91"/>
      <c r="W53" s="91"/>
      <c r="X53" s="91"/>
      <c r="Y53" s="91"/>
      <c r="Z53" s="91"/>
      <c r="AA53" s="92"/>
      <c r="AB53" s="93"/>
      <c r="AC53" s="94"/>
      <c r="AD53" s="88"/>
      <c r="AE53" s="89"/>
      <c r="AF53" s="89"/>
      <c r="AG53" s="89"/>
      <c r="AH53" s="89"/>
      <c r="AI53" s="89"/>
      <c r="AJ53" s="89"/>
      <c r="AK53" s="89"/>
      <c r="AL53" s="106"/>
      <c r="AM53" s="107"/>
      <c r="AN53" s="98"/>
      <c r="AO53" s="99"/>
      <c r="AP53" s="99"/>
      <c r="AQ53" s="99"/>
      <c r="AR53" s="99"/>
      <c r="AS53" s="99"/>
      <c r="AT53" s="99"/>
      <c r="AU53" s="99"/>
      <c r="AV53" s="100"/>
      <c r="AW53" s="123"/>
      <c r="AX53" s="124"/>
      <c r="AY53" s="124"/>
      <c r="AZ53" s="124"/>
      <c r="BA53" s="124"/>
      <c r="BB53" s="124"/>
      <c r="BC53" s="124"/>
      <c r="BD53" s="124"/>
      <c r="BE53" s="124"/>
      <c r="BF53" s="124"/>
      <c r="BG53" s="110"/>
      <c r="BH53" s="111"/>
      <c r="BM53" s="236"/>
      <c r="BN53" s="237"/>
      <c r="BO53" s="238"/>
      <c r="BP53" s="90"/>
      <c r="BQ53" s="91"/>
      <c r="BR53" s="91"/>
      <c r="BS53" s="91"/>
      <c r="BT53" s="91"/>
      <c r="BU53" s="91"/>
      <c r="BV53" s="91"/>
      <c r="BW53" s="91"/>
      <c r="BX53" s="91"/>
      <c r="BY53" s="92"/>
      <c r="BZ53" s="93"/>
      <c r="CA53" s="94"/>
      <c r="CB53" s="88"/>
      <c r="CC53" s="89"/>
      <c r="CD53" s="89"/>
      <c r="CE53" s="89"/>
      <c r="CF53" s="89"/>
      <c r="CG53" s="89"/>
      <c r="CH53" s="89"/>
      <c r="CI53" s="89"/>
      <c r="CJ53" s="106"/>
      <c r="CK53" s="107"/>
      <c r="CL53" s="98"/>
      <c r="CM53" s="99"/>
      <c r="CN53" s="99"/>
      <c r="CO53" s="99"/>
      <c r="CP53" s="99"/>
      <c r="CQ53" s="99"/>
      <c r="CR53" s="99"/>
      <c r="CS53" s="99"/>
      <c r="CT53" s="100"/>
      <c r="CU53" s="123"/>
      <c r="CV53" s="124"/>
      <c r="CW53" s="124"/>
      <c r="CX53" s="124"/>
      <c r="CY53" s="124"/>
      <c r="CZ53" s="124"/>
      <c r="DA53" s="124"/>
      <c r="DB53" s="124"/>
      <c r="DC53" s="124"/>
      <c r="DD53" s="124"/>
      <c r="DE53" s="110"/>
      <c r="DF53" s="111"/>
      <c r="DL53" s="20"/>
      <c r="DM53" s="21"/>
      <c r="DR53" s="36"/>
    </row>
    <row r="54" spans="11:168" s="32" customFormat="1" ht="6" customHeight="1">
      <c r="K54" s="153"/>
      <c r="L54" s="154"/>
      <c r="M54" s="33"/>
      <c r="N54" s="35"/>
      <c r="O54" s="236"/>
      <c r="P54" s="237"/>
      <c r="Q54" s="238"/>
      <c r="R54" s="90"/>
      <c r="S54" s="91"/>
      <c r="T54" s="91"/>
      <c r="U54" s="91"/>
      <c r="V54" s="91"/>
      <c r="W54" s="91"/>
      <c r="X54" s="91"/>
      <c r="Y54" s="91"/>
      <c r="Z54" s="91"/>
      <c r="AA54" s="92"/>
      <c r="AB54" s="93"/>
      <c r="AC54" s="94"/>
      <c r="AD54" s="88"/>
      <c r="AE54" s="89"/>
      <c r="AF54" s="89"/>
      <c r="AG54" s="89"/>
      <c r="AH54" s="89"/>
      <c r="AI54" s="89"/>
      <c r="AJ54" s="89"/>
      <c r="AK54" s="89"/>
      <c r="AL54" s="108"/>
      <c r="AM54" s="109"/>
      <c r="AN54" s="101"/>
      <c r="AO54" s="102"/>
      <c r="AP54" s="102"/>
      <c r="AQ54" s="102"/>
      <c r="AR54" s="102"/>
      <c r="AS54" s="102"/>
      <c r="AT54" s="102"/>
      <c r="AU54" s="102"/>
      <c r="AV54" s="103"/>
      <c r="AW54" s="123"/>
      <c r="AX54" s="124"/>
      <c r="AY54" s="124"/>
      <c r="AZ54" s="124"/>
      <c r="BA54" s="124"/>
      <c r="BB54" s="124"/>
      <c r="BC54" s="124"/>
      <c r="BD54" s="124"/>
      <c r="BE54" s="124"/>
      <c r="BF54" s="124"/>
      <c r="BG54" s="110"/>
      <c r="BH54" s="111"/>
      <c r="BM54" s="236"/>
      <c r="BN54" s="237"/>
      <c r="BO54" s="238"/>
      <c r="BP54" s="90"/>
      <c r="BQ54" s="91"/>
      <c r="BR54" s="91"/>
      <c r="BS54" s="91"/>
      <c r="BT54" s="91"/>
      <c r="BU54" s="91"/>
      <c r="BV54" s="91"/>
      <c r="BW54" s="91"/>
      <c r="BX54" s="91"/>
      <c r="BY54" s="92"/>
      <c r="BZ54" s="93"/>
      <c r="CA54" s="94"/>
      <c r="CB54" s="88"/>
      <c r="CC54" s="89"/>
      <c r="CD54" s="89"/>
      <c r="CE54" s="89"/>
      <c r="CF54" s="89"/>
      <c r="CG54" s="89"/>
      <c r="CH54" s="89"/>
      <c r="CI54" s="89"/>
      <c r="CJ54" s="108"/>
      <c r="CK54" s="109"/>
      <c r="CL54" s="101"/>
      <c r="CM54" s="102"/>
      <c r="CN54" s="102"/>
      <c r="CO54" s="102"/>
      <c r="CP54" s="102"/>
      <c r="CQ54" s="102"/>
      <c r="CR54" s="102"/>
      <c r="CS54" s="102"/>
      <c r="CT54" s="103"/>
      <c r="CU54" s="123"/>
      <c r="CV54" s="124"/>
      <c r="CW54" s="124"/>
      <c r="CX54" s="124"/>
      <c r="CY54" s="124"/>
      <c r="CZ54" s="124"/>
      <c r="DA54" s="124"/>
      <c r="DB54" s="124"/>
      <c r="DC54" s="124"/>
      <c r="DD54" s="124"/>
      <c r="DE54" s="110"/>
      <c r="DF54" s="111"/>
      <c r="DL54" s="20"/>
      <c r="DM54" s="21"/>
      <c r="DR54" s="36"/>
    </row>
    <row r="55" spans="11:168" s="32" customFormat="1" ht="7.5" customHeight="1">
      <c r="K55" s="153"/>
      <c r="L55" s="154"/>
      <c r="M55" s="33"/>
      <c r="N55" s="35"/>
      <c r="O55" s="236"/>
      <c r="P55" s="237"/>
      <c r="Q55" s="238"/>
      <c r="R55" s="90" t="s">
        <v>61</v>
      </c>
      <c r="S55" s="91"/>
      <c r="T55" s="91"/>
      <c r="U55" s="91"/>
      <c r="V55" s="91"/>
      <c r="W55" s="91"/>
      <c r="X55" s="91"/>
      <c r="Y55" s="91"/>
      <c r="Z55" s="91"/>
      <c r="AA55" s="92"/>
      <c r="AB55" s="93" t="s">
        <v>35</v>
      </c>
      <c r="AC55" s="94"/>
      <c r="AD55" s="88"/>
      <c r="AE55" s="89"/>
      <c r="AF55" s="89"/>
      <c r="AG55" s="89"/>
      <c r="AH55" s="89"/>
      <c r="AI55" s="89"/>
      <c r="AJ55" s="89"/>
      <c r="AK55" s="89"/>
      <c r="AL55" s="104"/>
      <c r="AM55" s="105"/>
      <c r="AN55" s="95"/>
      <c r="AO55" s="96"/>
      <c r="AP55" s="96"/>
      <c r="AQ55" s="96"/>
      <c r="AR55" s="96"/>
      <c r="AS55" s="96"/>
      <c r="AT55" s="96"/>
      <c r="AU55" s="96"/>
      <c r="AV55" s="97"/>
      <c r="AW55" s="98"/>
      <c r="AX55" s="99"/>
      <c r="AY55" s="99"/>
      <c r="AZ55" s="99"/>
      <c r="BA55" s="99"/>
      <c r="BB55" s="99"/>
      <c r="BC55" s="99"/>
      <c r="BD55" s="99"/>
      <c r="BE55" s="99"/>
      <c r="BF55" s="99"/>
      <c r="BG55" s="137"/>
      <c r="BH55" s="138"/>
      <c r="BM55" s="236"/>
      <c r="BN55" s="237"/>
      <c r="BO55" s="238"/>
      <c r="BP55" s="90" t="s">
        <v>61</v>
      </c>
      <c r="BQ55" s="91"/>
      <c r="BR55" s="91"/>
      <c r="BS55" s="91"/>
      <c r="BT55" s="91"/>
      <c r="BU55" s="91"/>
      <c r="BV55" s="91"/>
      <c r="BW55" s="91"/>
      <c r="BX55" s="91"/>
      <c r="BY55" s="92"/>
      <c r="BZ55" s="93" t="s">
        <v>35</v>
      </c>
      <c r="CA55" s="94"/>
      <c r="CB55" s="88"/>
      <c r="CC55" s="89"/>
      <c r="CD55" s="89"/>
      <c r="CE55" s="89"/>
      <c r="CF55" s="89"/>
      <c r="CG55" s="89"/>
      <c r="CH55" s="89"/>
      <c r="CI55" s="89"/>
      <c r="CJ55" s="104"/>
      <c r="CK55" s="105"/>
      <c r="CL55" s="95"/>
      <c r="CM55" s="96"/>
      <c r="CN55" s="96"/>
      <c r="CO55" s="96"/>
      <c r="CP55" s="96"/>
      <c r="CQ55" s="96"/>
      <c r="CR55" s="96"/>
      <c r="CS55" s="96"/>
      <c r="CT55" s="97"/>
      <c r="CU55" s="98"/>
      <c r="CV55" s="99"/>
      <c r="CW55" s="99"/>
      <c r="CX55" s="99"/>
      <c r="CY55" s="99"/>
      <c r="CZ55" s="99"/>
      <c r="DA55" s="99"/>
      <c r="DB55" s="99"/>
      <c r="DC55" s="99"/>
      <c r="DD55" s="99"/>
      <c r="DE55" s="137"/>
      <c r="DF55" s="138"/>
      <c r="DL55" s="20"/>
      <c r="DM55" s="21"/>
      <c r="DR55" s="36"/>
    </row>
    <row r="56" spans="11:168" s="32" customFormat="1" ht="6" customHeight="1">
      <c r="K56" s="153"/>
      <c r="L56" s="154"/>
      <c r="M56" s="33"/>
      <c r="N56" s="35"/>
      <c r="O56" s="236"/>
      <c r="P56" s="237"/>
      <c r="Q56" s="238"/>
      <c r="R56" s="90"/>
      <c r="S56" s="91"/>
      <c r="T56" s="91"/>
      <c r="U56" s="91"/>
      <c r="V56" s="91"/>
      <c r="W56" s="91"/>
      <c r="X56" s="91"/>
      <c r="Y56" s="91"/>
      <c r="Z56" s="91"/>
      <c r="AA56" s="92"/>
      <c r="AB56" s="93"/>
      <c r="AC56" s="94"/>
      <c r="AD56" s="88"/>
      <c r="AE56" s="89"/>
      <c r="AF56" s="89"/>
      <c r="AG56" s="89"/>
      <c r="AH56" s="89"/>
      <c r="AI56" s="89"/>
      <c r="AJ56" s="89"/>
      <c r="AK56" s="89"/>
      <c r="AL56" s="106"/>
      <c r="AM56" s="107"/>
      <c r="AN56" s="98"/>
      <c r="AO56" s="99"/>
      <c r="AP56" s="99"/>
      <c r="AQ56" s="99"/>
      <c r="AR56" s="99"/>
      <c r="AS56" s="99"/>
      <c r="AT56" s="99"/>
      <c r="AU56" s="99"/>
      <c r="AV56" s="100"/>
      <c r="AW56" s="98"/>
      <c r="AX56" s="99"/>
      <c r="AY56" s="99"/>
      <c r="AZ56" s="99"/>
      <c r="BA56" s="99"/>
      <c r="BB56" s="99"/>
      <c r="BC56" s="99"/>
      <c r="BD56" s="99"/>
      <c r="BE56" s="99"/>
      <c r="BF56" s="99"/>
      <c r="BG56" s="137"/>
      <c r="BH56" s="138"/>
      <c r="BM56" s="236"/>
      <c r="BN56" s="237"/>
      <c r="BO56" s="238"/>
      <c r="BP56" s="90"/>
      <c r="BQ56" s="91"/>
      <c r="BR56" s="91"/>
      <c r="BS56" s="91"/>
      <c r="BT56" s="91"/>
      <c r="BU56" s="91"/>
      <c r="BV56" s="91"/>
      <c r="BW56" s="91"/>
      <c r="BX56" s="91"/>
      <c r="BY56" s="92"/>
      <c r="BZ56" s="93"/>
      <c r="CA56" s="94"/>
      <c r="CB56" s="88"/>
      <c r="CC56" s="89"/>
      <c r="CD56" s="89"/>
      <c r="CE56" s="89"/>
      <c r="CF56" s="89"/>
      <c r="CG56" s="89"/>
      <c r="CH56" s="89"/>
      <c r="CI56" s="89"/>
      <c r="CJ56" s="106"/>
      <c r="CK56" s="107"/>
      <c r="CL56" s="98"/>
      <c r="CM56" s="99"/>
      <c r="CN56" s="99"/>
      <c r="CO56" s="99"/>
      <c r="CP56" s="99"/>
      <c r="CQ56" s="99"/>
      <c r="CR56" s="99"/>
      <c r="CS56" s="99"/>
      <c r="CT56" s="100"/>
      <c r="CU56" s="98"/>
      <c r="CV56" s="99"/>
      <c r="CW56" s="99"/>
      <c r="CX56" s="99"/>
      <c r="CY56" s="99"/>
      <c r="CZ56" s="99"/>
      <c r="DA56" s="99"/>
      <c r="DB56" s="99"/>
      <c r="DC56" s="99"/>
      <c r="DD56" s="99"/>
      <c r="DE56" s="137"/>
      <c r="DF56" s="138"/>
      <c r="DL56" s="20"/>
      <c r="DM56" s="21"/>
      <c r="DR56" s="36"/>
    </row>
    <row r="57" spans="11:168" s="32" customFormat="1" ht="6" customHeight="1">
      <c r="K57" s="153"/>
      <c r="L57" s="154"/>
      <c r="M57" s="33"/>
      <c r="N57" s="35"/>
      <c r="O57" s="236"/>
      <c r="P57" s="237"/>
      <c r="Q57" s="238"/>
      <c r="R57" s="90"/>
      <c r="S57" s="91"/>
      <c r="T57" s="91"/>
      <c r="U57" s="91"/>
      <c r="V57" s="91"/>
      <c r="W57" s="91"/>
      <c r="X57" s="91"/>
      <c r="Y57" s="91"/>
      <c r="Z57" s="91"/>
      <c r="AA57" s="92"/>
      <c r="AB57" s="93"/>
      <c r="AC57" s="94"/>
      <c r="AD57" s="88"/>
      <c r="AE57" s="89"/>
      <c r="AF57" s="89"/>
      <c r="AG57" s="89"/>
      <c r="AH57" s="89"/>
      <c r="AI57" s="89"/>
      <c r="AJ57" s="89"/>
      <c r="AK57" s="89"/>
      <c r="AL57" s="108"/>
      <c r="AM57" s="109"/>
      <c r="AN57" s="101"/>
      <c r="AO57" s="102"/>
      <c r="AP57" s="102"/>
      <c r="AQ57" s="102"/>
      <c r="AR57" s="102"/>
      <c r="AS57" s="102"/>
      <c r="AT57" s="102"/>
      <c r="AU57" s="102"/>
      <c r="AV57" s="103"/>
      <c r="AW57" s="98"/>
      <c r="AX57" s="99"/>
      <c r="AY57" s="99"/>
      <c r="AZ57" s="99"/>
      <c r="BA57" s="99"/>
      <c r="BB57" s="99"/>
      <c r="BC57" s="99"/>
      <c r="BD57" s="99"/>
      <c r="BE57" s="99"/>
      <c r="BF57" s="99"/>
      <c r="BG57" s="137"/>
      <c r="BH57" s="138"/>
      <c r="BM57" s="236"/>
      <c r="BN57" s="237"/>
      <c r="BO57" s="238"/>
      <c r="BP57" s="90"/>
      <c r="BQ57" s="91"/>
      <c r="BR57" s="91"/>
      <c r="BS57" s="91"/>
      <c r="BT57" s="91"/>
      <c r="BU57" s="91"/>
      <c r="BV57" s="91"/>
      <c r="BW57" s="91"/>
      <c r="BX57" s="91"/>
      <c r="BY57" s="92"/>
      <c r="BZ57" s="93"/>
      <c r="CA57" s="94"/>
      <c r="CB57" s="88"/>
      <c r="CC57" s="89"/>
      <c r="CD57" s="89"/>
      <c r="CE57" s="89"/>
      <c r="CF57" s="89"/>
      <c r="CG57" s="89"/>
      <c r="CH57" s="89"/>
      <c r="CI57" s="89"/>
      <c r="CJ57" s="108"/>
      <c r="CK57" s="109"/>
      <c r="CL57" s="101"/>
      <c r="CM57" s="102"/>
      <c r="CN57" s="102"/>
      <c r="CO57" s="102"/>
      <c r="CP57" s="102"/>
      <c r="CQ57" s="102"/>
      <c r="CR57" s="102"/>
      <c r="CS57" s="102"/>
      <c r="CT57" s="103"/>
      <c r="CU57" s="98"/>
      <c r="CV57" s="99"/>
      <c r="CW57" s="99"/>
      <c r="CX57" s="99"/>
      <c r="CY57" s="99"/>
      <c r="CZ57" s="99"/>
      <c r="DA57" s="99"/>
      <c r="DB57" s="99"/>
      <c r="DC57" s="99"/>
      <c r="DD57" s="99"/>
      <c r="DE57" s="137"/>
      <c r="DF57" s="138"/>
      <c r="DL57" s="20"/>
      <c r="DM57" s="21"/>
      <c r="DR57" s="36"/>
    </row>
    <row r="58" spans="11:168" s="32" customFormat="1" ht="8.25" customHeight="1">
      <c r="K58" s="153"/>
      <c r="L58" s="154"/>
      <c r="M58" s="33"/>
      <c r="N58" s="35"/>
      <c r="O58" s="236"/>
      <c r="P58" s="237"/>
      <c r="Q58" s="238"/>
      <c r="R58" s="79" t="s">
        <v>109</v>
      </c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1"/>
      <c r="AW58" s="67">
        <f>IF(OR(COUNT(AW37:BF57)=0,COUNTIF(AW37:BF57,"*入力")&gt;0),"",IF(SUM(AW37:BF57)&lt;0,0,SUM(AW37:BF57)))</f>
        <v>1920000</v>
      </c>
      <c r="AX58" s="68"/>
      <c r="AY58" s="68"/>
      <c r="AZ58" s="68"/>
      <c r="BA58" s="68"/>
      <c r="BB58" s="68"/>
      <c r="BC58" s="68"/>
      <c r="BD58" s="68"/>
      <c r="BE58" s="68"/>
      <c r="BF58" s="68"/>
      <c r="BG58" s="73"/>
      <c r="BH58" s="74"/>
      <c r="BI58" s="44"/>
      <c r="BJ58" s="44"/>
      <c r="BM58" s="236"/>
      <c r="BN58" s="237"/>
      <c r="BO58" s="238"/>
      <c r="BP58" s="79" t="s">
        <v>36</v>
      </c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1"/>
      <c r="CU58" s="67">
        <f>IF(OR(COUNT(CU37:DD57)=0,COUNTIF(CU37:DD57,"*入力")&gt;0),"",IF(SUM(CU37:DD57)&lt;0,0,SUM(CU37:DD57)))</f>
        <v>1234000</v>
      </c>
      <c r="CV58" s="68"/>
      <c r="CW58" s="68"/>
      <c r="CX58" s="68"/>
      <c r="CY58" s="68"/>
      <c r="CZ58" s="68"/>
      <c r="DA58" s="68"/>
      <c r="DB58" s="68"/>
      <c r="DC58" s="68"/>
      <c r="DD58" s="68"/>
      <c r="DE58" s="73"/>
      <c r="DF58" s="74"/>
      <c r="DG58" s="44"/>
      <c r="DH58" s="44"/>
      <c r="DI58" s="45"/>
      <c r="DL58" s="20"/>
      <c r="DM58" s="21"/>
      <c r="DR58" s="36"/>
    </row>
    <row r="59" spans="11:168" s="32" customFormat="1" ht="8.25" customHeight="1">
      <c r="K59" s="153"/>
      <c r="L59" s="154"/>
      <c r="M59" s="33"/>
      <c r="N59" s="35"/>
      <c r="O59" s="236"/>
      <c r="P59" s="237"/>
      <c r="Q59" s="238"/>
      <c r="R59" s="82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4"/>
      <c r="AW59" s="69"/>
      <c r="AX59" s="70"/>
      <c r="AY59" s="70"/>
      <c r="AZ59" s="70"/>
      <c r="BA59" s="70"/>
      <c r="BB59" s="70"/>
      <c r="BC59" s="70"/>
      <c r="BD59" s="70"/>
      <c r="BE59" s="70"/>
      <c r="BF59" s="70"/>
      <c r="BG59" s="75"/>
      <c r="BH59" s="76"/>
      <c r="BI59" s="44"/>
      <c r="BJ59" s="44"/>
      <c r="BM59" s="236"/>
      <c r="BN59" s="237"/>
      <c r="BO59" s="238"/>
      <c r="BP59" s="82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4"/>
      <c r="CU59" s="69"/>
      <c r="CV59" s="70"/>
      <c r="CW59" s="70"/>
      <c r="CX59" s="70"/>
      <c r="CY59" s="70"/>
      <c r="CZ59" s="70"/>
      <c r="DA59" s="70"/>
      <c r="DB59" s="70"/>
      <c r="DC59" s="70"/>
      <c r="DD59" s="70"/>
      <c r="DE59" s="75"/>
      <c r="DF59" s="76"/>
      <c r="DG59" s="44"/>
      <c r="DH59" s="44"/>
      <c r="DI59" s="45"/>
      <c r="DL59" s="20"/>
      <c r="DM59" s="21"/>
      <c r="DR59" s="36"/>
    </row>
    <row r="60" spans="11:168" s="32" customFormat="1" ht="8.25" customHeight="1">
      <c r="K60" s="153"/>
      <c r="L60" s="154"/>
      <c r="M60" s="33"/>
      <c r="N60" s="35"/>
      <c r="O60" s="239"/>
      <c r="P60" s="240"/>
      <c r="Q60" s="241"/>
      <c r="R60" s="85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7"/>
      <c r="AW60" s="71"/>
      <c r="AX60" s="72"/>
      <c r="AY60" s="72"/>
      <c r="AZ60" s="72"/>
      <c r="BA60" s="72"/>
      <c r="BB60" s="72"/>
      <c r="BC60" s="72"/>
      <c r="BD60" s="72"/>
      <c r="BE60" s="72"/>
      <c r="BF60" s="72"/>
      <c r="BG60" s="77"/>
      <c r="BH60" s="78"/>
      <c r="BI60" s="44"/>
      <c r="BJ60" s="44"/>
      <c r="BM60" s="239"/>
      <c r="BN60" s="240"/>
      <c r="BO60" s="241"/>
      <c r="BP60" s="85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7"/>
      <c r="CU60" s="71"/>
      <c r="CV60" s="72"/>
      <c r="CW60" s="72"/>
      <c r="CX60" s="72"/>
      <c r="CY60" s="72"/>
      <c r="CZ60" s="72"/>
      <c r="DA60" s="72"/>
      <c r="DB60" s="72"/>
      <c r="DC60" s="72"/>
      <c r="DD60" s="72"/>
      <c r="DE60" s="77"/>
      <c r="DF60" s="78"/>
      <c r="DG60" s="44"/>
      <c r="DH60" s="44"/>
      <c r="DI60" s="45"/>
      <c r="DL60" s="20"/>
      <c r="DM60" s="21"/>
      <c r="DR60" s="36"/>
    </row>
    <row r="61" spans="11:168" s="32" customFormat="1" ht="8.25" customHeight="1">
      <c r="K61" s="153"/>
      <c r="L61" s="154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6"/>
      <c r="DC61" s="46"/>
      <c r="DD61" s="46"/>
      <c r="DE61" s="46"/>
      <c r="DF61" s="46"/>
      <c r="DG61" s="46"/>
      <c r="DH61" s="46"/>
      <c r="DI61" s="45"/>
      <c r="DL61" s="20"/>
      <c r="DM61" s="21"/>
      <c r="DR61" s="36"/>
    </row>
    <row r="62" spans="11:168" s="32" customFormat="1" ht="5.25" customHeight="1"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L62" s="20"/>
      <c r="DM62" s="21"/>
      <c r="DV62" s="36"/>
    </row>
    <row r="63" spans="11:168" s="32" customFormat="1" ht="8.25" customHeight="1">
      <c r="K63" s="155" t="s">
        <v>12</v>
      </c>
      <c r="L63" s="155"/>
      <c r="M63" s="47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33"/>
      <c r="CG63" s="33"/>
      <c r="DL63" s="20"/>
      <c r="DM63" s="21"/>
      <c r="DV63" s="36"/>
    </row>
    <row r="64" spans="11:168" s="32" customFormat="1" ht="8.25" customHeight="1">
      <c r="K64" s="155"/>
      <c r="L64" s="155"/>
      <c r="M64" s="49"/>
      <c r="N64" s="156"/>
      <c r="O64" s="156"/>
      <c r="P64" s="156"/>
      <c r="Q64" s="157"/>
      <c r="R64" s="158" t="s">
        <v>71</v>
      </c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60"/>
      <c r="CF64" s="50"/>
      <c r="CG64" s="51"/>
      <c r="CH64" s="51"/>
      <c r="DL64" s="20"/>
      <c r="DM64" s="21"/>
      <c r="DV64" s="36"/>
    </row>
    <row r="65" spans="11:126" s="32" customFormat="1" ht="8.25" customHeight="1">
      <c r="K65" s="155"/>
      <c r="L65" s="155"/>
      <c r="M65" s="49"/>
      <c r="N65" s="156"/>
      <c r="O65" s="156"/>
      <c r="P65" s="156"/>
      <c r="Q65" s="157"/>
      <c r="R65" s="161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3"/>
      <c r="CF65" s="50"/>
      <c r="CG65" s="51"/>
      <c r="CH65" s="51"/>
      <c r="DL65" s="20"/>
      <c r="DM65" s="21"/>
      <c r="DV65" s="36"/>
    </row>
    <row r="66" spans="11:126" s="32" customFormat="1" ht="8.25" customHeight="1">
      <c r="K66" s="155"/>
      <c r="L66" s="155"/>
      <c r="M66" s="49"/>
      <c r="N66" s="156"/>
      <c r="O66" s="156"/>
      <c r="P66" s="156"/>
      <c r="Q66" s="157"/>
      <c r="R66" s="164" t="s">
        <v>17</v>
      </c>
      <c r="S66" s="164"/>
      <c r="T66" s="164"/>
      <c r="U66" s="164"/>
      <c r="V66" s="164"/>
      <c r="W66" s="164"/>
      <c r="X66" s="167" t="s">
        <v>18</v>
      </c>
      <c r="Y66" s="167"/>
      <c r="Z66" s="167"/>
      <c r="AA66" s="167"/>
      <c r="AB66" s="167"/>
      <c r="AC66" s="167"/>
      <c r="AD66" s="169" t="s">
        <v>19</v>
      </c>
      <c r="AE66" s="170"/>
      <c r="AF66" s="170"/>
      <c r="AG66" s="170"/>
      <c r="AH66" s="170"/>
      <c r="AI66" s="171"/>
      <c r="AJ66" s="178" t="s">
        <v>117</v>
      </c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  <c r="BQ66" s="179"/>
      <c r="BR66" s="179"/>
      <c r="BS66" s="179"/>
      <c r="BT66" s="179"/>
      <c r="BU66" s="179"/>
      <c r="BV66" s="179"/>
      <c r="BW66" s="179"/>
      <c r="BX66" s="179"/>
      <c r="BY66" s="179"/>
      <c r="BZ66" s="179"/>
      <c r="CA66" s="179"/>
      <c r="CB66" s="179"/>
      <c r="CC66" s="179"/>
      <c r="CD66" s="179"/>
      <c r="CE66" s="180"/>
      <c r="CF66" s="47"/>
      <c r="CO66" s="131" t="s">
        <v>20</v>
      </c>
      <c r="CP66" s="132"/>
      <c r="CQ66" s="132"/>
      <c r="CR66" s="132"/>
      <c r="CS66" s="132"/>
      <c r="CT66" s="132"/>
      <c r="CU66" s="132"/>
      <c r="CV66" s="132"/>
      <c r="CW66" s="132"/>
      <c r="CX66" s="132"/>
      <c r="CY66" s="132"/>
      <c r="CZ66" s="132"/>
      <c r="DA66" s="132"/>
      <c r="DB66" s="132"/>
      <c r="DC66" s="132"/>
      <c r="DD66" s="132"/>
      <c r="DE66" s="132"/>
      <c r="DF66" s="133"/>
      <c r="DI66" s="21"/>
      <c r="DJ66" s="21"/>
      <c r="DK66" s="21"/>
      <c r="DL66" s="20"/>
      <c r="DM66" s="21"/>
      <c r="DV66" s="36"/>
    </row>
    <row r="67" spans="11:126" s="32" customFormat="1" ht="8.25" customHeight="1">
      <c r="K67" s="155"/>
      <c r="L67" s="155"/>
      <c r="M67" s="49"/>
      <c r="N67" s="156"/>
      <c r="O67" s="156"/>
      <c r="P67" s="156"/>
      <c r="Q67" s="157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72"/>
      <c r="AE67" s="173"/>
      <c r="AF67" s="173"/>
      <c r="AG67" s="173"/>
      <c r="AH67" s="173"/>
      <c r="AI67" s="174"/>
      <c r="AJ67" s="181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2"/>
      <c r="CC67" s="182"/>
      <c r="CD67" s="182"/>
      <c r="CE67" s="183"/>
      <c r="CN67" s="33"/>
      <c r="CO67" s="134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5"/>
      <c r="DE67" s="135"/>
      <c r="DF67" s="136"/>
      <c r="DI67" s="21"/>
      <c r="DJ67" s="21"/>
      <c r="DK67" s="21"/>
      <c r="DL67" s="20"/>
    </row>
    <row r="68" spans="11:126" s="32" customFormat="1" ht="8.25" customHeight="1">
      <c r="K68" s="155"/>
      <c r="L68" s="155"/>
      <c r="M68" s="49"/>
      <c r="N68" s="156"/>
      <c r="O68" s="156"/>
      <c r="P68" s="156"/>
      <c r="Q68" s="157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72"/>
      <c r="AE68" s="173"/>
      <c r="AF68" s="173"/>
      <c r="AG68" s="173"/>
      <c r="AH68" s="173"/>
      <c r="AI68" s="174"/>
      <c r="AJ68" s="118" t="s">
        <v>72</v>
      </c>
      <c r="AK68" s="119"/>
      <c r="AL68" s="119"/>
      <c r="AM68" s="119"/>
      <c r="AN68" s="119"/>
      <c r="AO68" s="119"/>
      <c r="AP68" s="118" t="s">
        <v>110</v>
      </c>
      <c r="AQ68" s="119"/>
      <c r="AR68" s="119"/>
      <c r="AS68" s="119"/>
      <c r="AT68" s="119"/>
      <c r="AU68" s="119"/>
      <c r="AV68" s="118" t="s">
        <v>111</v>
      </c>
      <c r="AW68" s="119"/>
      <c r="AX68" s="119"/>
      <c r="AY68" s="119"/>
      <c r="AZ68" s="119"/>
      <c r="BA68" s="119"/>
      <c r="BB68" s="118" t="s">
        <v>112</v>
      </c>
      <c r="BC68" s="119"/>
      <c r="BD68" s="119"/>
      <c r="BE68" s="119"/>
      <c r="BF68" s="119"/>
      <c r="BG68" s="119"/>
      <c r="BH68" s="118" t="s">
        <v>113</v>
      </c>
      <c r="BI68" s="119"/>
      <c r="BJ68" s="119"/>
      <c r="BK68" s="119"/>
      <c r="BL68" s="119"/>
      <c r="BM68" s="119"/>
      <c r="BN68" s="118" t="s">
        <v>114</v>
      </c>
      <c r="BO68" s="119"/>
      <c r="BP68" s="119"/>
      <c r="BQ68" s="119"/>
      <c r="BR68" s="119"/>
      <c r="BS68" s="119"/>
      <c r="BT68" s="118" t="s">
        <v>115</v>
      </c>
      <c r="BU68" s="119"/>
      <c r="BV68" s="119"/>
      <c r="BW68" s="119"/>
      <c r="BX68" s="119"/>
      <c r="BY68" s="119"/>
      <c r="BZ68" s="118" t="s">
        <v>116</v>
      </c>
      <c r="CA68" s="119"/>
      <c r="CB68" s="119"/>
      <c r="CC68" s="119"/>
      <c r="CD68" s="119"/>
      <c r="CE68" s="119"/>
      <c r="CN68" s="52"/>
      <c r="CO68" s="139" t="str">
        <f>'配偶者（特別）控除の額'!D2</f>
        <v/>
      </c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25" t="s">
        <v>1</v>
      </c>
      <c r="DF68" s="126"/>
      <c r="DI68" s="21"/>
      <c r="DJ68" s="21"/>
      <c r="DK68" s="21"/>
      <c r="DL68" s="20"/>
    </row>
    <row r="69" spans="11:126" s="32" customFormat="1" ht="8.25" customHeight="1">
      <c r="K69" s="155"/>
      <c r="L69" s="155"/>
      <c r="M69" s="49"/>
      <c r="N69" s="156"/>
      <c r="O69" s="156"/>
      <c r="P69" s="156"/>
      <c r="Q69" s="157"/>
      <c r="R69" s="166"/>
      <c r="S69" s="166"/>
      <c r="T69" s="166"/>
      <c r="U69" s="166"/>
      <c r="V69" s="166"/>
      <c r="W69" s="166"/>
      <c r="X69" s="168"/>
      <c r="Y69" s="168"/>
      <c r="Z69" s="168"/>
      <c r="AA69" s="168"/>
      <c r="AB69" s="168"/>
      <c r="AC69" s="168"/>
      <c r="AD69" s="175"/>
      <c r="AE69" s="176"/>
      <c r="AF69" s="176"/>
      <c r="AG69" s="176"/>
      <c r="AH69" s="176"/>
      <c r="AI69" s="177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N69" s="52"/>
      <c r="CO69" s="141"/>
      <c r="CP69" s="142"/>
      <c r="CQ69" s="142"/>
      <c r="CR69" s="142"/>
      <c r="CS69" s="142"/>
      <c r="CT69" s="142"/>
      <c r="CU69" s="142"/>
      <c r="CV69" s="142"/>
      <c r="CW69" s="142"/>
      <c r="CX69" s="142"/>
      <c r="CY69" s="142"/>
      <c r="CZ69" s="142"/>
      <c r="DA69" s="142"/>
      <c r="DB69" s="142"/>
      <c r="DC69" s="142"/>
      <c r="DD69" s="142"/>
      <c r="DE69" s="127"/>
      <c r="DF69" s="128"/>
      <c r="DI69" s="21"/>
      <c r="DJ69" s="21"/>
      <c r="DK69" s="21"/>
      <c r="DL69" s="20"/>
    </row>
    <row r="70" spans="11:126" s="32" customFormat="1" ht="8.25" customHeight="1">
      <c r="K70" s="155"/>
      <c r="L70" s="155"/>
      <c r="M70" s="49"/>
      <c r="N70" s="198" t="s">
        <v>13</v>
      </c>
      <c r="O70" s="199"/>
      <c r="P70" s="112" t="s">
        <v>14</v>
      </c>
      <c r="Q70" s="113"/>
      <c r="R70" s="116">
        <v>480000</v>
      </c>
      <c r="S70" s="116"/>
      <c r="T70" s="116"/>
      <c r="U70" s="116"/>
      <c r="V70" s="116"/>
      <c r="W70" s="116"/>
      <c r="X70" s="117">
        <v>380000</v>
      </c>
      <c r="Y70" s="117"/>
      <c r="Z70" s="117"/>
      <c r="AA70" s="117"/>
      <c r="AB70" s="117"/>
      <c r="AC70" s="117"/>
      <c r="AD70" s="145">
        <v>380000</v>
      </c>
      <c r="AE70" s="145"/>
      <c r="AF70" s="145"/>
      <c r="AG70" s="145"/>
      <c r="AH70" s="145"/>
      <c r="AI70" s="146"/>
      <c r="AJ70" s="146">
        <v>360000</v>
      </c>
      <c r="AK70" s="117"/>
      <c r="AL70" s="117"/>
      <c r="AM70" s="117"/>
      <c r="AN70" s="117"/>
      <c r="AO70" s="117"/>
      <c r="AP70" s="117">
        <v>310000</v>
      </c>
      <c r="AQ70" s="117"/>
      <c r="AR70" s="117"/>
      <c r="AS70" s="117"/>
      <c r="AT70" s="117"/>
      <c r="AU70" s="117"/>
      <c r="AV70" s="117">
        <v>260000</v>
      </c>
      <c r="AW70" s="117"/>
      <c r="AX70" s="117"/>
      <c r="AY70" s="117"/>
      <c r="AZ70" s="117"/>
      <c r="BA70" s="117"/>
      <c r="BB70" s="117">
        <v>210000</v>
      </c>
      <c r="BC70" s="117"/>
      <c r="BD70" s="117"/>
      <c r="BE70" s="117"/>
      <c r="BF70" s="117"/>
      <c r="BG70" s="117"/>
      <c r="BH70" s="117">
        <v>160000</v>
      </c>
      <c r="BI70" s="117"/>
      <c r="BJ70" s="117"/>
      <c r="BK70" s="117"/>
      <c r="BL70" s="117"/>
      <c r="BM70" s="117"/>
      <c r="BN70" s="117">
        <v>110000</v>
      </c>
      <c r="BO70" s="117"/>
      <c r="BP70" s="117"/>
      <c r="BQ70" s="117"/>
      <c r="BR70" s="117"/>
      <c r="BS70" s="117"/>
      <c r="BT70" s="117">
        <v>60000</v>
      </c>
      <c r="BU70" s="117"/>
      <c r="BV70" s="117"/>
      <c r="BW70" s="117"/>
      <c r="BX70" s="117"/>
      <c r="BY70" s="117"/>
      <c r="BZ70" s="117">
        <v>30000</v>
      </c>
      <c r="CA70" s="117"/>
      <c r="CB70" s="117"/>
      <c r="CC70" s="117"/>
      <c r="CD70" s="117"/>
      <c r="CE70" s="117"/>
      <c r="CN70" s="52"/>
      <c r="CO70" s="143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29"/>
      <c r="DF70" s="130"/>
      <c r="DI70" s="21"/>
      <c r="DJ70" s="21"/>
      <c r="DK70" s="21"/>
      <c r="DL70" s="20"/>
    </row>
    <row r="71" spans="11:126" s="32" customFormat="1" ht="8.25" customHeight="1">
      <c r="K71" s="155"/>
      <c r="L71" s="155"/>
      <c r="M71" s="49"/>
      <c r="N71" s="200"/>
      <c r="O71" s="201"/>
      <c r="P71" s="114"/>
      <c r="Q71" s="115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21"/>
      <c r="AE71" s="121"/>
      <c r="AF71" s="121"/>
      <c r="AG71" s="121"/>
      <c r="AH71" s="121"/>
      <c r="AI71" s="122"/>
      <c r="AJ71" s="122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N71" s="52"/>
      <c r="CO71" s="131" t="s">
        <v>21</v>
      </c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2"/>
      <c r="DE71" s="132"/>
      <c r="DF71" s="133"/>
      <c r="DI71" s="21"/>
      <c r="DJ71" s="21"/>
      <c r="DK71" s="21"/>
      <c r="DL71" s="20"/>
    </row>
    <row r="72" spans="11:126" s="32" customFormat="1" ht="8.25" customHeight="1">
      <c r="K72" s="155"/>
      <c r="L72" s="155"/>
      <c r="M72" s="49"/>
      <c r="N72" s="200"/>
      <c r="O72" s="201"/>
      <c r="P72" s="112" t="s">
        <v>15</v>
      </c>
      <c r="Q72" s="113"/>
      <c r="R72" s="116">
        <v>320000</v>
      </c>
      <c r="S72" s="116"/>
      <c r="T72" s="116"/>
      <c r="U72" s="116"/>
      <c r="V72" s="116"/>
      <c r="W72" s="116"/>
      <c r="X72" s="116">
        <v>260000</v>
      </c>
      <c r="Y72" s="116"/>
      <c r="Z72" s="116"/>
      <c r="AA72" s="116"/>
      <c r="AB72" s="116"/>
      <c r="AC72" s="116"/>
      <c r="AD72" s="121">
        <v>260000</v>
      </c>
      <c r="AE72" s="121"/>
      <c r="AF72" s="121"/>
      <c r="AG72" s="121"/>
      <c r="AH72" s="121"/>
      <c r="AI72" s="122"/>
      <c r="AJ72" s="122">
        <v>240000</v>
      </c>
      <c r="AK72" s="116"/>
      <c r="AL72" s="116"/>
      <c r="AM72" s="116"/>
      <c r="AN72" s="116"/>
      <c r="AO72" s="116"/>
      <c r="AP72" s="116">
        <v>210000</v>
      </c>
      <c r="AQ72" s="116"/>
      <c r="AR72" s="116"/>
      <c r="AS72" s="116"/>
      <c r="AT72" s="116"/>
      <c r="AU72" s="116"/>
      <c r="AV72" s="116">
        <v>180000</v>
      </c>
      <c r="AW72" s="116"/>
      <c r="AX72" s="116"/>
      <c r="AY72" s="116"/>
      <c r="AZ72" s="116"/>
      <c r="BA72" s="116"/>
      <c r="BB72" s="116">
        <v>140000</v>
      </c>
      <c r="BC72" s="116"/>
      <c r="BD72" s="116"/>
      <c r="BE72" s="116"/>
      <c r="BF72" s="116"/>
      <c r="BG72" s="116"/>
      <c r="BH72" s="116">
        <v>110000</v>
      </c>
      <c r="BI72" s="116"/>
      <c r="BJ72" s="116"/>
      <c r="BK72" s="116"/>
      <c r="BL72" s="116"/>
      <c r="BM72" s="116"/>
      <c r="BN72" s="116">
        <v>80000</v>
      </c>
      <c r="BO72" s="116"/>
      <c r="BP72" s="116"/>
      <c r="BQ72" s="116"/>
      <c r="BR72" s="116"/>
      <c r="BS72" s="116"/>
      <c r="BT72" s="116">
        <v>40000</v>
      </c>
      <c r="BU72" s="116"/>
      <c r="BV72" s="116"/>
      <c r="BW72" s="116"/>
      <c r="BX72" s="116"/>
      <c r="BY72" s="116"/>
      <c r="BZ72" s="116">
        <v>20000</v>
      </c>
      <c r="CA72" s="116"/>
      <c r="CB72" s="116"/>
      <c r="CC72" s="116"/>
      <c r="CD72" s="116"/>
      <c r="CE72" s="116"/>
      <c r="CN72" s="52"/>
      <c r="CO72" s="134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5"/>
      <c r="DE72" s="135"/>
      <c r="DF72" s="136"/>
      <c r="DI72" s="21"/>
      <c r="DJ72" s="21"/>
      <c r="DK72" s="21"/>
      <c r="DL72" s="20"/>
    </row>
    <row r="73" spans="11:126" s="32" customFormat="1" ht="8.25" customHeight="1">
      <c r="K73" s="155"/>
      <c r="L73" s="155"/>
      <c r="M73" s="49"/>
      <c r="N73" s="200"/>
      <c r="O73" s="201"/>
      <c r="P73" s="114"/>
      <c r="Q73" s="115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21"/>
      <c r="AE73" s="121"/>
      <c r="AF73" s="121"/>
      <c r="AG73" s="121"/>
      <c r="AH73" s="121"/>
      <c r="AI73" s="122"/>
      <c r="AJ73" s="122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N73" s="52"/>
      <c r="CO73" s="139" t="str">
        <f>'配偶者（特別）控除の額'!E2</f>
        <v/>
      </c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0"/>
      <c r="DE73" s="125" t="s">
        <v>1</v>
      </c>
      <c r="DF73" s="126"/>
      <c r="DI73" s="21"/>
      <c r="DJ73" s="21"/>
      <c r="DK73" s="21"/>
    </row>
    <row r="74" spans="11:126" s="32" customFormat="1" ht="8.25" customHeight="1">
      <c r="K74" s="155"/>
      <c r="L74" s="155"/>
      <c r="M74" s="49"/>
      <c r="N74" s="200"/>
      <c r="O74" s="201"/>
      <c r="P74" s="112" t="s">
        <v>16</v>
      </c>
      <c r="Q74" s="113"/>
      <c r="R74" s="116">
        <v>160000</v>
      </c>
      <c r="S74" s="116"/>
      <c r="T74" s="116"/>
      <c r="U74" s="116"/>
      <c r="V74" s="116"/>
      <c r="W74" s="116"/>
      <c r="X74" s="116">
        <v>130000</v>
      </c>
      <c r="Y74" s="116"/>
      <c r="Z74" s="116"/>
      <c r="AA74" s="116"/>
      <c r="AB74" s="116"/>
      <c r="AC74" s="116"/>
      <c r="AD74" s="121">
        <v>130000</v>
      </c>
      <c r="AE74" s="121"/>
      <c r="AF74" s="121"/>
      <c r="AG74" s="121"/>
      <c r="AH74" s="121"/>
      <c r="AI74" s="122"/>
      <c r="AJ74" s="122">
        <v>120000</v>
      </c>
      <c r="AK74" s="116"/>
      <c r="AL74" s="116"/>
      <c r="AM74" s="116"/>
      <c r="AN74" s="116"/>
      <c r="AO74" s="116"/>
      <c r="AP74" s="116">
        <v>110000</v>
      </c>
      <c r="AQ74" s="116"/>
      <c r="AR74" s="116"/>
      <c r="AS74" s="116"/>
      <c r="AT74" s="116"/>
      <c r="AU74" s="116"/>
      <c r="AV74" s="116">
        <v>90000</v>
      </c>
      <c r="AW74" s="116"/>
      <c r="AX74" s="116"/>
      <c r="AY74" s="116"/>
      <c r="AZ74" s="116"/>
      <c r="BA74" s="116"/>
      <c r="BB74" s="116">
        <v>70000</v>
      </c>
      <c r="BC74" s="116"/>
      <c r="BD74" s="116"/>
      <c r="BE74" s="116"/>
      <c r="BF74" s="116"/>
      <c r="BG74" s="116"/>
      <c r="BH74" s="116">
        <v>60000</v>
      </c>
      <c r="BI74" s="116"/>
      <c r="BJ74" s="116"/>
      <c r="BK74" s="116"/>
      <c r="BL74" s="116"/>
      <c r="BM74" s="116"/>
      <c r="BN74" s="116">
        <v>40000</v>
      </c>
      <c r="BO74" s="116"/>
      <c r="BP74" s="116"/>
      <c r="BQ74" s="116"/>
      <c r="BR74" s="116"/>
      <c r="BS74" s="116"/>
      <c r="BT74" s="116">
        <v>20000</v>
      </c>
      <c r="BU74" s="116"/>
      <c r="BV74" s="116"/>
      <c r="BW74" s="116"/>
      <c r="BX74" s="116"/>
      <c r="BY74" s="116"/>
      <c r="BZ74" s="116">
        <v>10000</v>
      </c>
      <c r="CA74" s="116"/>
      <c r="CB74" s="116"/>
      <c r="CC74" s="116"/>
      <c r="CD74" s="116"/>
      <c r="CE74" s="116"/>
      <c r="CN74" s="52"/>
      <c r="CO74" s="141"/>
      <c r="CP74" s="142"/>
      <c r="CQ74" s="142"/>
      <c r="CR74" s="142"/>
      <c r="CS74" s="142"/>
      <c r="CT74" s="142"/>
      <c r="CU74" s="142"/>
      <c r="CV74" s="142"/>
      <c r="CW74" s="142"/>
      <c r="CX74" s="142"/>
      <c r="CY74" s="142"/>
      <c r="CZ74" s="142"/>
      <c r="DA74" s="142"/>
      <c r="DB74" s="142"/>
      <c r="DC74" s="142"/>
      <c r="DD74" s="142"/>
      <c r="DE74" s="127"/>
      <c r="DF74" s="128"/>
      <c r="DI74" s="21"/>
      <c r="DJ74" s="21"/>
      <c r="DK74" s="21"/>
    </row>
    <row r="75" spans="11:126" s="32" customFormat="1" ht="8.25" customHeight="1">
      <c r="K75" s="155"/>
      <c r="L75" s="155"/>
      <c r="M75" s="49"/>
      <c r="N75" s="202"/>
      <c r="O75" s="203"/>
      <c r="P75" s="114"/>
      <c r="Q75" s="115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21"/>
      <c r="AE75" s="121"/>
      <c r="AF75" s="121"/>
      <c r="AG75" s="121"/>
      <c r="AH75" s="121"/>
      <c r="AI75" s="122"/>
      <c r="AJ75" s="122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N75" s="52"/>
      <c r="CO75" s="143"/>
      <c r="CP75" s="144"/>
      <c r="CQ75" s="144"/>
      <c r="CR75" s="144"/>
      <c r="CS75" s="144"/>
      <c r="CT75" s="144"/>
      <c r="CU75" s="144"/>
      <c r="CV75" s="144"/>
      <c r="CW75" s="144"/>
      <c r="CX75" s="144"/>
      <c r="CY75" s="144"/>
      <c r="CZ75" s="144"/>
      <c r="DA75" s="144"/>
      <c r="DB75" s="144"/>
      <c r="DC75" s="144"/>
      <c r="DD75" s="144"/>
      <c r="DE75" s="129"/>
      <c r="DF75" s="130"/>
      <c r="DI75" s="21"/>
      <c r="DJ75" s="21"/>
      <c r="DK75" s="21"/>
    </row>
    <row r="76" spans="11:126" s="32" customFormat="1" ht="8.25" customHeight="1">
      <c r="K76" s="155"/>
      <c r="L76" s="155"/>
      <c r="M76" s="49"/>
      <c r="N76" s="184" t="s">
        <v>23</v>
      </c>
      <c r="O76" s="185"/>
      <c r="P76" s="185"/>
      <c r="Q76" s="186"/>
      <c r="R76" s="190" t="s">
        <v>70</v>
      </c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2"/>
      <c r="AD76" s="196" t="s">
        <v>69</v>
      </c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53"/>
      <c r="CG76" s="37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K76" s="21"/>
      <c r="DN76" s="55"/>
    </row>
    <row r="77" spans="11:126" s="32" customFormat="1" ht="8.25" customHeight="1">
      <c r="K77" s="155"/>
      <c r="L77" s="155"/>
      <c r="M77" s="49"/>
      <c r="N77" s="187"/>
      <c r="O77" s="188"/>
      <c r="P77" s="188"/>
      <c r="Q77" s="189"/>
      <c r="R77" s="193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5"/>
      <c r="AD77" s="197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5"/>
      <c r="BX77" s="135"/>
      <c r="BY77" s="135"/>
      <c r="BZ77" s="135"/>
      <c r="CA77" s="135"/>
      <c r="CB77" s="135"/>
      <c r="CC77" s="135"/>
      <c r="CD77" s="135"/>
      <c r="CE77" s="135"/>
      <c r="CF77" s="53"/>
      <c r="CG77" s="37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K77" s="21"/>
      <c r="DL77" s="21"/>
      <c r="DM77" s="21"/>
      <c r="DN77" s="55"/>
      <c r="DU77" s="36"/>
    </row>
    <row r="78" spans="11:126" s="32" customFormat="1" ht="8.25" customHeight="1">
      <c r="K78" s="155"/>
      <c r="L78" s="155"/>
      <c r="M78" s="47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L78" s="21"/>
      <c r="DM78" s="21"/>
      <c r="DN78" s="55"/>
      <c r="DU78" s="36"/>
    </row>
    <row r="79" spans="11:126" s="32" customFormat="1" ht="5.25" customHeight="1">
      <c r="DL79" s="21"/>
      <c r="DM79" s="21"/>
      <c r="DN79" s="55"/>
      <c r="DV79" s="36"/>
    </row>
    <row r="80" spans="11:126" s="32" customFormat="1" ht="8.25" customHeight="1">
      <c r="K80" s="365" t="s">
        <v>118</v>
      </c>
      <c r="L80" s="365"/>
      <c r="M80" s="366"/>
      <c r="N80" s="367"/>
      <c r="O80" s="367"/>
      <c r="P80" s="367"/>
      <c r="Q80" s="367"/>
      <c r="R80" s="367"/>
      <c r="S80" s="367"/>
      <c r="T80" s="367"/>
      <c r="U80" s="367"/>
      <c r="V80" s="367"/>
      <c r="W80" s="367"/>
      <c r="X80" s="367"/>
      <c r="Y80" s="367"/>
      <c r="Z80" s="367"/>
      <c r="AA80" s="367"/>
      <c r="AB80" s="367"/>
      <c r="AC80" s="367"/>
      <c r="AD80" s="367"/>
      <c r="AE80" s="367"/>
      <c r="AF80" s="367"/>
      <c r="AG80" s="367"/>
      <c r="AH80" s="367"/>
      <c r="AI80" s="367"/>
      <c r="AJ80" s="367"/>
      <c r="AK80" s="367"/>
      <c r="AL80" s="367"/>
      <c r="AM80" s="367"/>
      <c r="AN80" s="367"/>
      <c r="AO80" s="367"/>
      <c r="AP80" s="367"/>
      <c r="AQ80" s="367"/>
      <c r="AR80" s="367"/>
      <c r="AS80" s="367"/>
      <c r="AT80" s="367"/>
      <c r="AU80" s="367"/>
      <c r="AV80" s="367"/>
      <c r="AW80" s="367"/>
      <c r="AX80" s="367"/>
      <c r="AY80" s="367"/>
      <c r="AZ80" s="367"/>
      <c r="BA80" s="367"/>
      <c r="BB80" s="367"/>
      <c r="BC80" s="367"/>
      <c r="BD80" s="367"/>
      <c r="BE80" s="367"/>
      <c r="BF80" s="367"/>
      <c r="BG80" s="367"/>
      <c r="BH80" s="367"/>
      <c r="BI80" s="367"/>
      <c r="BJ80" s="367"/>
      <c r="BK80" s="367"/>
      <c r="BL80" s="367"/>
      <c r="BM80" s="367"/>
      <c r="BN80" s="367"/>
      <c r="BO80" s="367"/>
      <c r="BP80" s="367"/>
      <c r="BQ80" s="367"/>
      <c r="BR80" s="367"/>
      <c r="BS80" s="367"/>
      <c r="BT80" s="367"/>
      <c r="BU80" s="367"/>
      <c r="BV80" s="367"/>
      <c r="BW80" s="367"/>
      <c r="BX80" s="367"/>
      <c r="BY80" s="367"/>
      <c r="BZ80" s="367"/>
      <c r="CA80" s="367"/>
      <c r="CB80" s="367"/>
      <c r="CC80" s="367"/>
      <c r="CD80" s="367"/>
      <c r="CE80" s="367"/>
      <c r="CF80" s="367"/>
      <c r="CG80" s="367"/>
      <c r="CH80" s="367"/>
      <c r="CI80" s="367"/>
      <c r="CJ80" s="367"/>
      <c r="CK80" s="367"/>
      <c r="CL80" s="367"/>
      <c r="CM80" s="367"/>
      <c r="CN80" s="367"/>
      <c r="CO80" s="367"/>
      <c r="CP80" s="367"/>
      <c r="CQ80" s="367"/>
      <c r="CR80" s="367"/>
      <c r="CS80" s="367"/>
      <c r="CT80" s="367"/>
      <c r="CU80" s="367"/>
      <c r="CV80" s="367"/>
      <c r="CW80" s="367"/>
      <c r="CX80" s="367"/>
      <c r="CY80" s="367"/>
      <c r="CZ80" s="367"/>
      <c r="DA80" s="367"/>
      <c r="DB80" s="367"/>
      <c r="DC80" s="367"/>
      <c r="DD80" s="367"/>
      <c r="DE80" s="367"/>
      <c r="DF80" s="367"/>
      <c r="DG80" s="367"/>
      <c r="DH80" s="367"/>
      <c r="DL80" s="21"/>
      <c r="DM80" s="21"/>
      <c r="DN80" s="55"/>
      <c r="DV80" s="36"/>
    </row>
    <row r="81" spans="11:126" s="32" customFormat="1" ht="8.25" customHeight="1">
      <c r="K81" s="365"/>
      <c r="L81" s="365"/>
      <c r="M81" s="366"/>
      <c r="N81" s="367"/>
      <c r="O81" s="367"/>
      <c r="P81" s="367"/>
      <c r="Q81" s="367"/>
      <c r="R81" s="367"/>
      <c r="S81" s="367"/>
      <c r="T81" s="367"/>
      <c r="U81" s="367"/>
      <c r="V81" s="367"/>
      <c r="W81" s="367"/>
      <c r="X81" s="367"/>
      <c r="Y81" s="367"/>
      <c r="Z81" s="367"/>
      <c r="AA81" s="367"/>
      <c r="AB81" s="367"/>
      <c r="AC81" s="367"/>
      <c r="AD81" s="367"/>
      <c r="AE81" s="367"/>
      <c r="AF81" s="367"/>
      <c r="AG81" s="367"/>
      <c r="AH81" s="367"/>
      <c r="AI81" s="367"/>
      <c r="AJ81" s="367"/>
      <c r="AK81" s="367"/>
      <c r="AL81" s="367"/>
      <c r="AM81" s="367"/>
      <c r="AN81" s="367"/>
      <c r="AO81" s="367"/>
      <c r="AP81" s="367"/>
      <c r="AQ81" s="367"/>
      <c r="AR81" s="367"/>
      <c r="AS81" s="367"/>
      <c r="AT81" s="367"/>
      <c r="AU81" s="367"/>
      <c r="AV81" s="367"/>
      <c r="AW81" s="367"/>
      <c r="AX81" s="367"/>
      <c r="AY81" s="367"/>
      <c r="AZ81" s="367"/>
      <c r="BA81" s="367"/>
      <c r="BB81" s="367"/>
      <c r="BC81" s="367"/>
      <c r="BD81" s="367"/>
      <c r="BE81" s="367"/>
      <c r="BF81" s="367"/>
      <c r="BG81" s="367"/>
      <c r="BH81" s="367"/>
      <c r="BI81" s="367"/>
      <c r="BJ81" s="367"/>
      <c r="BK81" s="367"/>
      <c r="BL81" s="367"/>
      <c r="BM81" s="367"/>
      <c r="BN81" s="367"/>
      <c r="BO81" s="367"/>
      <c r="BP81" s="367"/>
      <c r="BQ81" s="367"/>
      <c r="BR81" s="367"/>
      <c r="BS81" s="367"/>
      <c r="BT81" s="367"/>
      <c r="BU81" s="367"/>
      <c r="BV81" s="367"/>
      <c r="BW81" s="367"/>
      <c r="BX81" s="367"/>
      <c r="BY81" s="367"/>
      <c r="BZ81" s="367"/>
      <c r="CA81" s="367"/>
      <c r="CB81" s="367"/>
      <c r="CC81" s="367"/>
      <c r="CD81" s="367"/>
      <c r="CE81" s="367"/>
      <c r="CF81" s="367"/>
      <c r="CG81" s="367"/>
      <c r="CH81" s="367"/>
      <c r="CI81" s="367"/>
      <c r="CJ81" s="367"/>
      <c r="CK81" s="367"/>
      <c r="CL81" s="367"/>
      <c r="CM81" s="367"/>
      <c r="CN81" s="367"/>
      <c r="CO81" s="367"/>
      <c r="CP81" s="367"/>
      <c r="CQ81" s="367"/>
      <c r="CR81" s="367"/>
      <c r="CS81" s="367"/>
      <c r="CT81" s="367"/>
      <c r="CU81" s="367"/>
      <c r="CV81" s="367"/>
      <c r="CW81" s="367"/>
      <c r="CX81" s="367"/>
      <c r="CY81" s="367"/>
      <c r="CZ81" s="367"/>
      <c r="DA81" s="367"/>
      <c r="DB81" s="367"/>
      <c r="DC81" s="367"/>
      <c r="DD81" s="367"/>
      <c r="DE81" s="367"/>
      <c r="DF81" s="367"/>
      <c r="DG81" s="367"/>
      <c r="DH81" s="367"/>
      <c r="DL81" s="21"/>
      <c r="DM81" s="21"/>
      <c r="DN81" s="55"/>
      <c r="DV81" s="36"/>
    </row>
    <row r="82" spans="11:126" s="32" customFormat="1" ht="8.25" customHeight="1">
      <c r="K82" s="365"/>
      <c r="L82" s="365"/>
      <c r="M82" s="366"/>
      <c r="N82" s="367"/>
      <c r="O82" s="367"/>
      <c r="P82" s="367"/>
      <c r="Q82" s="367"/>
      <c r="R82" s="367"/>
      <c r="S82" s="367"/>
      <c r="T82" s="367"/>
      <c r="U82" s="367"/>
      <c r="V82" s="367"/>
      <c r="W82" s="367"/>
      <c r="X82" s="367"/>
      <c r="Y82" s="367"/>
      <c r="Z82" s="367"/>
      <c r="AA82" s="367"/>
      <c r="AB82" s="367"/>
      <c r="AC82" s="367"/>
      <c r="AD82" s="367"/>
      <c r="AE82" s="367"/>
      <c r="AF82" s="367"/>
      <c r="AG82" s="367"/>
      <c r="AH82" s="367"/>
      <c r="AI82" s="367"/>
      <c r="AJ82" s="367"/>
      <c r="AK82" s="367"/>
      <c r="AL82" s="367"/>
      <c r="AM82" s="367"/>
      <c r="AN82" s="367"/>
      <c r="AO82" s="367"/>
      <c r="AP82" s="367"/>
      <c r="AQ82" s="367"/>
      <c r="AR82" s="367"/>
      <c r="AS82" s="367"/>
      <c r="AT82" s="367"/>
      <c r="AU82" s="367"/>
      <c r="AV82" s="367"/>
      <c r="AW82" s="367"/>
      <c r="AX82" s="367"/>
      <c r="AY82" s="367"/>
      <c r="AZ82" s="367"/>
      <c r="BA82" s="367"/>
      <c r="BB82" s="367"/>
      <c r="BC82" s="367"/>
      <c r="BD82" s="367"/>
      <c r="BE82" s="367"/>
      <c r="BF82" s="367"/>
      <c r="BG82" s="367"/>
      <c r="BH82" s="367"/>
      <c r="BI82" s="367"/>
      <c r="BJ82" s="367"/>
      <c r="BK82" s="367"/>
      <c r="BL82" s="367"/>
      <c r="BM82" s="367"/>
      <c r="BN82" s="367"/>
      <c r="BO82" s="367"/>
      <c r="BP82" s="367"/>
      <c r="BQ82" s="367"/>
      <c r="BR82" s="367"/>
      <c r="BS82" s="367"/>
      <c r="BT82" s="367"/>
      <c r="BU82" s="367"/>
      <c r="BV82" s="367"/>
      <c r="BW82" s="367"/>
      <c r="BX82" s="367"/>
      <c r="BY82" s="367"/>
      <c r="BZ82" s="367"/>
      <c r="CA82" s="367"/>
      <c r="CB82" s="367"/>
      <c r="CC82" s="367"/>
      <c r="CD82" s="367"/>
      <c r="CE82" s="367"/>
      <c r="CF82" s="367"/>
      <c r="CG82" s="367"/>
      <c r="CH82" s="367"/>
      <c r="CI82" s="367"/>
      <c r="CJ82" s="367"/>
      <c r="CK82" s="367"/>
      <c r="CL82" s="367"/>
      <c r="CM82" s="367"/>
      <c r="CN82" s="367"/>
      <c r="CO82" s="367"/>
      <c r="CP82" s="367"/>
      <c r="CQ82" s="367"/>
      <c r="CR82" s="367"/>
      <c r="CS82" s="367"/>
      <c r="CT82" s="367"/>
      <c r="CU82" s="367"/>
      <c r="CV82" s="367"/>
      <c r="CW82" s="367"/>
      <c r="CX82" s="367"/>
      <c r="CY82" s="367"/>
      <c r="CZ82" s="367"/>
      <c r="DA82" s="367"/>
      <c r="DB82" s="367"/>
      <c r="DC82" s="367"/>
      <c r="DD82" s="367"/>
      <c r="DE82" s="367"/>
      <c r="DF82" s="367"/>
      <c r="DG82" s="367"/>
      <c r="DH82" s="367"/>
      <c r="DL82" s="21"/>
      <c r="DM82" s="21"/>
      <c r="DN82" s="55"/>
      <c r="DV82" s="36"/>
    </row>
    <row r="83" spans="11:126" s="32" customFormat="1" ht="8.25" customHeight="1">
      <c r="DV83" s="36"/>
    </row>
    <row r="84" spans="11:126" s="32" customFormat="1" ht="8.25" customHeight="1">
      <c r="DV84" s="36"/>
    </row>
    <row r="85" spans="11:126" s="32" customFormat="1" ht="8.25" customHeight="1">
      <c r="DV85" s="36"/>
    </row>
    <row r="86" spans="11:126" s="32" customFormat="1" ht="8.25" customHeight="1">
      <c r="DV86" s="36"/>
    </row>
    <row r="87" spans="11:126" s="32" customFormat="1" ht="8.25" customHeight="1">
      <c r="DV87" s="36"/>
    </row>
    <row r="88" spans="11:126" s="32" customFormat="1" ht="7.5" customHeight="1">
      <c r="DV88" s="36"/>
    </row>
    <row r="89" spans="11:126" s="32" customFormat="1" ht="7.5" customHeight="1">
      <c r="DV89" s="36"/>
    </row>
    <row r="90" spans="11:126" s="32" customFormat="1" ht="7.5" customHeight="1">
      <c r="DV90" s="36"/>
    </row>
    <row r="91" spans="11:126" s="32" customFormat="1" ht="7.5" customHeight="1">
      <c r="DV91" s="36"/>
    </row>
    <row r="92" spans="11:126" s="32" customFormat="1" ht="10.5">
      <c r="DV92" s="36"/>
    </row>
    <row r="93" spans="11:126" s="32" customFormat="1" ht="10.5">
      <c r="DV93" s="36"/>
    </row>
    <row r="94" spans="11:126" s="32" customFormat="1" ht="10.5">
      <c r="DV94" s="36"/>
    </row>
    <row r="95" spans="11:126" s="32" customFormat="1" ht="10.5">
      <c r="DV95" s="36"/>
    </row>
    <row r="96" spans="11:126" s="32" customFormat="1" ht="10.5">
      <c r="DV96" s="36"/>
    </row>
    <row r="97" spans="126:126" s="32" customFormat="1" ht="10.5">
      <c r="DV97" s="36"/>
    </row>
    <row r="98" spans="126:126" s="32" customFormat="1" ht="10.5">
      <c r="DV98" s="36"/>
    </row>
    <row r="99" spans="126:126" s="32" customFormat="1" ht="10.5">
      <c r="DV99" s="36"/>
    </row>
    <row r="100" spans="126:126" s="32" customFormat="1" ht="10.5">
      <c r="DV100" s="36"/>
    </row>
    <row r="101" spans="126:126" s="32" customFormat="1" ht="10.5">
      <c r="DV101" s="36"/>
    </row>
    <row r="102" spans="126:126" s="32" customFormat="1" ht="10.5">
      <c r="DV102" s="36"/>
    </row>
    <row r="103" spans="126:126" s="32" customFormat="1" ht="10.5">
      <c r="DV103" s="36"/>
    </row>
    <row r="104" spans="126:126" s="32" customFormat="1" ht="10.5">
      <c r="DV104" s="36"/>
    </row>
    <row r="105" spans="126:126" s="32" customFormat="1" ht="10.5">
      <c r="DV105" s="36"/>
    </row>
    <row r="106" spans="126:126" s="32" customFormat="1" ht="10.5">
      <c r="DV106" s="36"/>
    </row>
    <row r="107" spans="126:126" s="32" customFormat="1" ht="10.5">
      <c r="DV107" s="36"/>
    </row>
    <row r="108" spans="126:126" s="32" customFormat="1" ht="10.5">
      <c r="DV108" s="36"/>
    </row>
    <row r="109" spans="126:126" s="32" customFormat="1" ht="10.5">
      <c r="DV109" s="36"/>
    </row>
    <row r="110" spans="126:126" s="32" customFormat="1" ht="10.5">
      <c r="DV110" s="36"/>
    </row>
    <row r="111" spans="126:126" s="32" customFormat="1" ht="10.5">
      <c r="DV111" s="36"/>
    </row>
    <row r="112" spans="126:126" s="32" customFormat="1" ht="10.5">
      <c r="DV112" s="36"/>
    </row>
    <row r="113" spans="33:126" s="32" customFormat="1" ht="10.5">
      <c r="DV113" s="36"/>
    </row>
    <row r="114" spans="33:126" s="32" customFormat="1" ht="10.5">
      <c r="DV114" s="36"/>
    </row>
    <row r="115" spans="33:126" s="32" customFormat="1" ht="10.5">
      <c r="DV115" s="36"/>
    </row>
    <row r="116" spans="33:126" s="32" customFormat="1" ht="10.5">
      <c r="DV116" s="36"/>
    </row>
    <row r="117" spans="33:126" s="32" customFormat="1" ht="10.5">
      <c r="DV117" s="36"/>
    </row>
    <row r="118" spans="33:126" s="32" customFormat="1" ht="10.5">
      <c r="DV118" s="36"/>
    </row>
    <row r="119" spans="33:126" s="32" customFormat="1" ht="10.5">
      <c r="DV119" s="36"/>
    </row>
    <row r="120" spans="33:126" s="32" customFormat="1">
      <c r="AG120" s="66"/>
      <c r="AH120" s="66"/>
      <c r="AI120" s="66"/>
      <c r="AJ120" s="66"/>
      <c r="AK120" s="66"/>
      <c r="AL120" s="66"/>
      <c r="AM120" s="66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DV120" s="36"/>
    </row>
    <row r="121" spans="33:126" s="32" customFormat="1">
      <c r="AG121" s="66"/>
      <c r="AH121" s="66"/>
      <c r="AI121" s="66"/>
      <c r="AJ121" s="66"/>
      <c r="AK121" s="66"/>
      <c r="AL121" s="66"/>
      <c r="AM121" s="66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DV121" s="36"/>
    </row>
    <row r="122" spans="33:126" s="32" customFormat="1">
      <c r="AG122" s="66"/>
      <c r="AH122" s="66"/>
      <c r="AI122" s="66"/>
      <c r="AJ122" s="66"/>
      <c r="AK122" s="66"/>
      <c r="AL122" s="66"/>
      <c r="AM122" s="66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DV122" s="36"/>
    </row>
    <row r="123" spans="33:126" s="32" customFormat="1" ht="10.5">
      <c r="DV123" s="36"/>
    </row>
    <row r="124" spans="33:126" s="32" customFormat="1" ht="10.5">
      <c r="DV124" s="36"/>
    </row>
    <row r="125" spans="33:126" s="32" customFormat="1" ht="10.5">
      <c r="DV125" s="36"/>
    </row>
    <row r="126" spans="33:126" s="32" customFormat="1" ht="10.5">
      <c r="DV126" s="36"/>
    </row>
    <row r="127" spans="33:126" s="32" customFormat="1" ht="10.5">
      <c r="DV127" s="36"/>
    </row>
    <row r="128" spans="33:126" s="32" customFormat="1" ht="10.5">
      <c r="DV128" s="36"/>
    </row>
    <row r="129" spans="126:126" s="32" customFormat="1" ht="10.5">
      <c r="DV129" s="36"/>
    </row>
    <row r="130" spans="126:126" s="32" customFormat="1" ht="10.5">
      <c r="DV130" s="36"/>
    </row>
    <row r="131" spans="126:126" s="32" customFormat="1" ht="10.5">
      <c r="DV131" s="36"/>
    </row>
    <row r="132" spans="126:126" s="32" customFormat="1" ht="10.5">
      <c r="DV132" s="36"/>
    </row>
    <row r="133" spans="126:126" s="32" customFormat="1" ht="10.5">
      <c r="DV133" s="36"/>
    </row>
    <row r="134" spans="126:126" s="32" customFormat="1" ht="10.5">
      <c r="DV134" s="36"/>
    </row>
    <row r="135" spans="126:126" s="32" customFormat="1" ht="10.5">
      <c r="DV135" s="36"/>
    </row>
    <row r="136" spans="126:126" s="32" customFormat="1" ht="10.5">
      <c r="DV136" s="36"/>
    </row>
    <row r="137" spans="126:126" s="32" customFormat="1" ht="10.5">
      <c r="DV137" s="36"/>
    </row>
    <row r="138" spans="126:126" s="32" customFormat="1" ht="10.5">
      <c r="DV138" s="36"/>
    </row>
    <row r="139" spans="126:126" s="32" customFormat="1" ht="10.5">
      <c r="DV139" s="36"/>
    </row>
    <row r="140" spans="126:126" s="32" customFormat="1" ht="10.5">
      <c r="DV140" s="36"/>
    </row>
    <row r="141" spans="126:126" s="32" customFormat="1" ht="10.5">
      <c r="DV141" s="36"/>
    </row>
    <row r="142" spans="126:126" s="32" customFormat="1" ht="10.5">
      <c r="DV142" s="36"/>
    </row>
  </sheetData>
  <sheetProtection password="BA35" sheet="1" objects="1" scenarios="1" selectLockedCells="1"/>
  <dataConsolidate/>
  <mergeCells count="246">
    <mergeCell ref="K80:L82"/>
    <mergeCell ref="M80:DH82"/>
    <mergeCell ref="BK29:BP32"/>
    <mergeCell ref="BJ5:BR11"/>
    <mergeCell ref="BS5:CZ7"/>
    <mergeCell ref="AF5:BI8"/>
    <mergeCell ref="AF9:BI11"/>
    <mergeCell ref="AF12:BI15"/>
    <mergeCell ref="BJ12:BR15"/>
    <mergeCell ref="CX8:CZ11"/>
    <mergeCell ref="BS8:CW11"/>
    <mergeCell ref="BS12:CZ15"/>
    <mergeCell ref="CT23:CU24"/>
    <mergeCell ref="BA24:BF26"/>
    <mergeCell ref="T5:AE8"/>
    <mergeCell ref="L5:S7"/>
    <mergeCell ref="L8:S14"/>
    <mergeCell ref="Y19:AI21"/>
    <mergeCell ref="AJ19:AK21"/>
    <mergeCell ref="M16:CX18"/>
    <mergeCell ref="CV19:CY21"/>
    <mergeCell ref="CA19:CB21"/>
    <mergeCell ref="T9:AE11"/>
    <mergeCell ref="AL19:AP21"/>
    <mergeCell ref="AN43:AV45"/>
    <mergeCell ref="CZ19:DH21"/>
    <mergeCell ref="BM35:BO60"/>
    <mergeCell ref="DE46:DF48"/>
    <mergeCell ref="CV23:CY32"/>
    <mergeCell ref="CR31:CU32"/>
    <mergeCell ref="CU49:DD51"/>
    <mergeCell ref="CZ23:DH32"/>
    <mergeCell ref="CU40:DD42"/>
    <mergeCell ref="BP37:BY39"/>
    <mergeCell ref="BZ37:CA39"/>
    <mergeCell ref="CB37:CI39"/>
    <mergeCell ref="CJ37:CK39"/>
    <mergeCell ref="CL37:CT39"/>
    <mergeCell ref="CU37:DD39"/>
    <mergeCell ref="DE49:DF51"/>
    <mergeCell ref="DE43:DF45"/>
    <mergeCell ref="CJ43:CK45"/>
    <mergeCell ref="DE40:DF42"/>
    <mergeCell ref="CL43:CT45"/>
    <mergeCell ref="CU46:DD48"/>
    <mergeCell ref="CL46:CT48"/>
    <mergeCell ref="CB43:CI45"/>
    <mergeCell ref="CB35:CK36"/>
    <mergeCell ref="CR29:CU30"/>
    <mergeCell ref="BH19:BZ21"/>
    <mergeCell ref="BQ23:CH24"/>
    <mergeCell ref="BA23:BP23"/>
    <mergeCell ref="CI23:CS24"/>
    <mergeCell ref="BK24:BL26"/>
    <mergeCell ref="BM24:BN26"/>
    <mergeCell ref="BO24:BP26"/>
    <mergeCell ref="BS25:BT26"/>
    <mergeCell ref="BS29:BT30"/>
    <mergeCell ref="BK27:BP28"/>
    <mergeCell ref="AC23:AZ23"/>
    <mergeCell ref="L15:S15"/>
    <mergeCell ref="T12:AE15"/>
    <mergeCell ref="CC19:CU21"/>
    <mergeCell ref="BF19:BG21"/>
    <mergeCell ref="AS19:BE21"/>
    <mergeCell ref="CR25:CU26"/>
    <mergeCell ref="CR27:CU28"/>
    <mergeCell ref="M27:AB28"/>
    <mergeCell ref="AN37:AV39"/>
    <mergeCell ref="BQ25:BR32"/>
    <mergeCell ref="BS31:BT32"/>
    <mergeCell ref="BS27:BT28"/>
    <mergeCell ref="BP46:BY48"/>
    <mergeCell ref="BZ46:CA48"/>
    <mergeCell ref="BP43:BY45"/>
    <mergeCell ref="AC27:AZ28"/>
    <mergeCell ref="BA27:BE28"/>
    <mergeCell ref="BF27:BJ28"/>
    <mergeCell ref="AC29:AZ32"/>
    <mergeCell ref="BA29:BE32"/>
    <mergeCell ref="BF29:BJ32"/>
    <mergeCell ref="AB40:AC42"/>
    <mergeCell ref="AL40:AM42"/>
    <mergeCell ref="AL46:AM48"/>
    <mergeCell ref="AN40:AV42"/>
    <mergeCell ref="BU27:CQ28"/>
    <mergeCell ref="BU29:CQ30"/>
    <mergeCell ref="BU25:CQ26"/>
    <mergeCell ref="AC24:AZ26"/>
    <mergeCell ref="M23:AB26"/>
    <mergeCell ref="BI24:BJ26"/>
    <mergeCell ref="BG24:BH26"/>
    <mergeCell ref="L2:CW4"/>
    <mergeCell ref="O35:Q60"/>
    <mergeCell ref="R35:AC36"/>
    <mergeCell ref="R37:AA39"/>
    <mergeCell ref="R40:AA42"/>
    <mergeCell ref="R43:AA45"/>
    <mergeCell ref="R46:AA48"/>
    <mergeCell ref="R49:AA51"/>
    <mergeCell ref="R52:AA54"/>
    <mergeCell ref="AW40:BF42"/>
    <mergeCell ref="AW43:BF45"/>
    <mergeCell ref="AW46:BF48"/>
    <mergeCell ref="AW49:BF51"/>
    <mergeCell ref="AW52:BF54"/>
    <mergeCell ref="AW55:BF57"/>
    <mergeCell ref="BG55:BH57"/>
    <mergeCell ref="K23:L32"/>
    <mergeCell ref="BU31:CQ32"/>
    <mergeCell ref="L19:X21"/>
    <mergeCell ref="AQ19:AR21"/>
    <mergeCell ref="CU35:DF36"/>
    <mergeCell ref="DE37:DF39"/>
    <mergeCell ref="CU43:DD45"/>
    <mergeCell ref="CU58:DD60"/>
    <mergeCell ref="AB55:AC57"/>
    <mergeCell ref="AD35:AM36"/>
    <mergeCell ref="AD37:AK39"/>
    <mergeCell ref="AB43:AC45"/>
    <mergeCell ref="AB46:AC48"/>
    <mergeCell ref="AL43:AM45"/>
    <mergeCell ref="AD43:AK45"/>
    <mergeCell ref="AB37:AC39"/>
    <mergeCell ref="M29:AB32"/>
    <mergeCell ref="AD40:AK42"/>
    <mergeCell ref="AD49:AK51"/>
    <mergeCell ref="AL37:AM39"/>
    <mergeCell ref="AB49:AC51"/>
    <mergeCell ref="AB52:AC54"/>
    <mergeCell ref="AD46:AK48"/>
    <mergeCell ref="AW35:BH36"/>
    <mergeCell ref="BG43:BH45"/>
    <mergeCell ref="BG46:BH48"/>
    <mergeCell ref="BP35:CA36"/>
    <mergeCell ref="CJ40:CK42"/>
    <mergeCell ref="CL40:CT42"/>
    <mergeCell ref="CL35:CT36"/>
    <mergeCell ref="AW37:BF39"/>
    <mergeCell ref="BG37:BH39"/>
    <mergeCell ref="CJ46:CK48"/>
    <mergeCell ref="CB40:CI42"/>
    <mergeCell ref="CB46:CI48"/>
    <mergeCell ref="AN35:AV36"/>
    <mergeCell ref="BZ43:CA45"/>
    <mergeCell ref="K34:L61"/>
    <mergeCell ref="K63:L78"/>
    <mergeCell ref="N64:Q69"/>
    <mergeCell ref="R64:CE65"/>
    <mergeCell ref="R66:W69"/>
    <mergeCell ref="X66:AC69"/>
    <mergeCell ref="AD66:AI69"/>
    <mergeCell ref="AJ66:CE67"/>
    <mergeCell ref="P72:Q73"/>
    <mergeCell ref="R72:W73"/>
    <mergeCell ref="N76:Q77"/>
    <mergeCell ref="R76:AC77"/>
    <mergeCell ref="AD76:CE77"/>
    <mergeCell ref="N70:O75"/>
    <mergeCell ref="BP40:BY42"/>
    <mergeCell ref="BZ40:CA42"/>
    <mergeCell ref="BZ74:CE75"/>
    <mergeCell ref="X72:AC73"/>
    <mergeCell ref="AD72:AI73"/>
    <mergeCell ref="AJ72:AO73"/>
    <mergeCell ref="AP72:AU73"/>
    <mergeCell ref="AV72:BA73"/>
    <mergeCell ref="AN46:AV48"/>
    <mergeCell ref="BG40:BH42"/>
    <mergeCell ref="AV68:BA69"/>
    <mergeCell ref="CO66:DF67"/>
    <mergeCell ref="BP52:BY54"/>
    <mergeCell ref="X70:AC71"/>
    <mergeCell ref="AD70:AI71"/>
    <mergeCell ref="AJ70:AO71"/>
    <mergeCell ref="AP70:AU71"/>
    <mergeCell ref="AV70:BA71"/>
    <mergeCell ref="BB70:BG71"/>
    <mergeCell ref="DE52:DF54"/>
    <mergeCell ref="BG52:BH54"/>
    <mergeCell ref="AN52:AV54"/>
    <mergeCell ref="AN55:AV57"/>
    <mergeCell ref="R55:AA57"/>
    <mergeCell ref="AD55:AK57"/>
    <mergeCell ref="AD52:AK54"/>
    <mergeCell ref="R58:AV60"/>
    <mergeCell ref="CJ55:CK57"/>
    <mergeCell ref="DE58:DF60"/>
    <mergeCell ref="CL55:CT57"/>
    <mergeCell ref="CU55:DD57"/>
    <mergeCell ref="CL52:CT54"/>
    <mergeCell ref="CU52:DD54"/>
    <mergeCell ref="DE68:DF70"/>
    <mergeCell ref="BT70:BY71"/>
    <mergeCell ref="BZ70:CE71"/>
    <mergeCell ref="CO71:DF72"/>
    <mergeCell ref="BN70:BS71"/>
    <mergeCell ref="BN72:BS73"/>
    <mergeCell ref="DE55:DF57"/>
    <mergeCell ref="BZ68:CE69"/>
    <mergeCell ref="CO68:DD70"/>
    <mergeCell ref="CO73:DD75"/>
    <mergeCell ref="DE73:DF75"/>
    <mergeCell ref="BP55:BY57"/>
    <mergeCell ref="BZ55:CA57"/>
    <mergeCell ref="CB55:CI57"/>
    <mergeCell ref="CB52:CI54"/>
    <mergeCell ref="BZ52:CA54"/>
    <mergeCell ref="P70:Q71"/>
    <mergeCell ref="R70:W71"/>
    <mergeCell ref="BN74:BS75"/>
    <mergeCell ref="BT74:BY75"/>
    <mergeCell ref="BH70:BM71"/>
    <mergeCell ref="BH72:BM73"/>
    <mergeCell ref="BT72:BY73"/>
    <mergeCell ref="BZ72:CE73"/>
    <mergeCell ref="BB68:BG69"/>
    <mergeCell ref="BH68:BM69"/>
    <mergeCell ref="BN68:BS69"/>
    <mergeCell ref="BT68:BY69"/>
    <mergeCell ref="AJ68:AO69"/>
    <mergeCell ref="AP68:AU69"/>
    <mergeCell ref="P74:Q75"/>
    <mergeCell ref="R74:W75"/>
    <mergeCell ref="X74:AC75"/>
    <mergeCell ref="AD74:AI75"/>
    <mergeCell ref="AJ74:AO75"/>
    <mergeCell ref="AP74:AU75"/>
    <mergeCell ref="AV74:BA75"/>
    <mergeCell ref="BB74:BG75"/>
    <mergeCell ref="BH74:BM75"/>
    <mergeCell ref="BB72:BG73"/>
    <mergeCell ref="AW58:BF60"/>
    <mergeCell ref="BG58:BH60"/>
    <mergeCell ref="BP58:CT60"/>
    <mergeCell ref="CB49:CI51"/>
    <mergeCell ref="BP49:BY51"/>
    <mergeCell ref="BZ49:CA51"/>
    <mergeCell ref="CL49:CT51"/>
    <mergeCell ref="AL49:AM51"/>
    <mergeCell ref="AL52:AM54"/>
    <mergeCell ref="BG49:BH51"/>
    <mergeCell ref="CJ52:CK54"/>
    <mergeCell ref="AL55:AM57"/>
    <mergeCell ref="AN49:AV51"/>
    <mergeCell ref="CJ49:CK51"/>
  </mergeCells>
  <phoneticPr fontId="3"/>
  <conditionalFormatting sqref="AW37:BF39">
    <cfRule type="notContainsBlanks" dxfId="44" priority="86">
      <formula>LEN(TRIM(AW37))&gt;0</formula>
    </cfRule>
  </conditionalFormatting>
  <conditionalFormatting sqref="CZ19:DH21">
    <cfRule type="notContainsBlanks" dxfId="43" priority="83">
      <formula>LEN(TRIM(CZ19))&gt;0</formula>
    </cfRule>
  </conditionalFormatting>
  <conditionalFormatting sqref="Y19:AI21">
    <cfRule type="notContainsBlanks" dxfId="42" priority="80">
      <formula>LEN(TRIM(Y19))&gt;0</formula>
    </cfRule>
  </conditionalFormatting>
  <conditionalFormatting sqref="CU37:DD39">
    <cfRule type="expression" dxfId="41" priority="58">
      <formula>$CB$37&lt;&gt;""</formula>
    </cfRule>
  </conditionalFormatting>
  <conditionalFormatting sqref="BA29">
    <cfRule type="expression" dxfId="40" priority="53">
      <formula>AND($BA$24&lt;&gt;"",$BI$24&lt;&gt;"",$BM$24&lt;&gt;"")</formula>
    </cfRule>
  </conditionalFormatting>
  <conditionalFormatting sqref="CZ23:DH32">
    <cfRule type="expression" dxfId="39" priority="51">
      <formula>$CU$58&lt;&gt;""</formula>
    </cfRule>
  </conditionalFormatting>
  <conditionalFormatting sqref="CO68:DD70">
    <cfRule type="notContainsBlanks" dxfId="38" priority="78">
      <formula>LEN(TRIM(CO68))&gt;0</formula>
    </cfRule>
  </conditionalFormatting>
  <conditionalFormatting sqref="CO73:DD75">
    <cfRule type="notContainsBlanks" dxfId="37" priority="79">
      <formula>LEN(TRIM(CO73))&gt;0</formula>
    </cfRule>
  </conditionalFormatting>
  <conditionalFormatting sqref="CI23:CS24">
    <cfRule type="notContainsBlanks" dxfId="36" priority="81">
      <formula>LEN(TRIM(CI23))&gt;0</formula>
    </cfRule>
  </conditionalFormatting>
  <conditionalFormatting sqref="AW58:BF60">
    <cfRule type="notContainsBlanks" dxfId="35" priority="84">
      <formula>LEN(TRIM(AW58))&gt;0</formula>
    </cfRule>
  </conditionalFormatting>
  <conditionalFormatting sqref="CU58:DD60">
    <cfRule type="notContainsBlanks" dxfId="34" priority="85">
      <formula>LEN(TRIM(CU58))&gt;0</formula>
    </cfRule>
  </conditionalFormatting>
  <conditionalFormatting sqref="AW43:BF45">
    <cfRule type="expression" dxfId="33" priority="38">
      <formula>AND($AD$43&lt;&gt;"",$AN$43&lt;&gt;"")</formula>
    </cfRule>
  </conditionalFormatting>
  <conditionalFormatting sqref="AW46:BF48">
    <cfRule type="expression" dxfId="32" priority="37">
      <formula>AND($AD$46&lt;&gt;"",$AN$46&lt;&gt;"")</formula>
    </cfRule>
  </conditionalFormatting>
  <conditionalFormatting sqref="AW49:BF51">
    <cfRule type="expression" dxfId="31" priority="36">
      <formula>AND($AD$49&lt;&gt;"",$AN$49&lt;&gt;"")</formula>
    </cfRule>
  </conditionalFormatting>
  <conditionalFormatting sqref="CU40:DD42">
    <cfRule type="expression" dxfId="30" priority="35">
      <formula>AND($CB$40&lt;&gt;"",$CL$40&lt;&gt;"")</formula>
    </cfRule>
  </conditionalFormatting>
  <conditionalFormatting sqref="CU43:DD45">
    <cfRule type="expression" dxfId="29" priority="34">
      <formula>AND($CB$43&lt;&gt;"",$CL$43&lt;&gt;"")</formula>
    </cfRule>
  </conditionalFormatting>
  <conditionalFormatting sqref="CU46:DD48">
    <cfRule type="expression" dxfId="28" priority="33">
      <formula>AND($CB$46&lt;&gt;"",$CL$46&lt;&gt;"")</formula>
    </cfRule>
  </conditionalFormatting>
  <conditionalFormatting sqref="CU49:DD51">
    <cfRule type="expression" dxfId="27" priority="32">
      <formula>AND($CB$49&lt;&gt;"",$CL$49&lt;&gt;"")</formula>
    </cfRule>
  </conditionalFormatting>
  <conditionalFormatting sqref="AW40:BF42">
    <cfRule type="expression" dxfId="26" priority="30">
      <formula>AND($AD$40&lt;&gt;"",$AN$40&lt;&gt;"")</formula>
    </cfRule>
  </conditionalFormatting>
  <conditionalFormatting sqref="L8:S14">
    <cfRule type="notContainsBlanks" dxfId="25" priority="29">
      <formula>LEN(TRIM(L8))&gt;0</formula>
    </cfRule>
  </conditionalFormatting>
  <conditionalFormatting sqref="AF5:BI8">
    <cfRule type="notContainsBlanks" dxfId="24" priority="28">
      <formula>LEN(TRIM(AF5))&gt;0</formula>
    </cfRule>
  </conditionalFormatting>
  <conditionalFormatting sqref="AF9:BI11">
    <cfRule type="notContainsBlanks" dxfId="23" priority="27">
      <formula>LEN(TRIM(AF9))&gt;0</formula>
    </cfRule>
  </conditionalFormatting>
  <conditionalFormatting sqref="AF12:BI15">
    <cfRule type="notContainsBlanks" dxfId="22" priority="26">
      <formula>LEN(TRIM(AF12))&gt;0</formula>
    </cfRule>
  </conditionalFormatting>
  <conditionalFormatting sqref="BS5:CZ7 BS8:CW11 BS12:CZ15">
    <cfRule type="notContainsBlanks" dxfId="21" priority="25">
      <formula>LEN(TRIM(BS5))&gt;0</formula>
    </cfRule>
  </conditionalFormatting>
  <conditionalFormatting sqref="M27:AB32 AC24:BF26 BI24:BJ26 BM24:BN26 BF29:BP32 AC29:AZ32">
    <cfRule type="notContainsBlanks" dxfId="20" priority="24">
      <formula>LEN(TRIM(M24))&gt;0</formula>
    </cfRule>
  </conditionalFormatting>
  <conditionalFormatting sqref="AD37:AK57 AN40:AV51 CB37:CI57 CL40:CT51">
    <cfRule type="notContainsBlanks" dxfId="19" priority="23">
      <formula>LEN(TRIM(AD37))&gt;0</formula>
    </cfRule>
  </conditionalFormatting>
  <conditionalFormatting sqref="M80">
    <cfRule type="notContainsBlanks" dxfId="18" priority="22">
      <formula>LEN(TRIM(M80))&gt;0</formula>
    </cfRule>
  </conditionalFormatting>
  <conditionalFormatting sqref="AN52:AV54">
    <cfRule type="expression" dxfId="17" priority="17">
      <formula>ISNUMBER($AN$52)</formula>
    </cfRule>
  </conditionalFormatting>
  <conditionalFormatting sqref="AW52:BF54">
    <cfRule type="expression" dxfId="16" priority="16">
      <formula>ISNUMBER($AW$52)</formula>
    </cfRule>
  </conditionalFormatting>
  <conditionalFormatting sqref="AN55:AV57">
    <cfRule type="expression" dxfId="15" priority="15">
      <formula>ISNUMBER($AN$55)</formula>
    </cfRule>
  </conditionalFormatting>
  <conditionalFormatting sqref="AW55:BF57">
    <cfRule type="expression" dxfId="14" priority="14">
      <formula>ISNUMBER($AW$55)</formula>
    </cfRule>
  </conditionalFormatting>
  <conditionalFormatting sqref="CL52:CT54">
    <cfRule type="expression" dxfId="13" priority="13">
      <formula>ISNUMBER($CL$52)</formula>
    </cfRule>
  </conditionalFormatting>
  <conditionalFormatting sqref="CL55:CT57">
    <cfRule type="expression" dxfId="12" priority="12">
      <formula>ISNUMBER($CL$55)</formula>
    </cfRule>
  </conditionalFormatting>
  <conditionalFormatting sqref="CU52:DD54">
    <cfRule type="expression" dxfId="11" priority="11">
      <formula>ISNUMBER($CU$52)</formula>
    </cfRule>
  </conditionalFormatting>
  <conditionalFormatting sqref="CU55:DD57">
    <cfRule type="expression" dxfId="10" priority="10">
      <formula>ISNUMBER($CU$55)</formula>
    </cfRule>
  </conditionalFormatting>
  <dataValidations count="16">
    <dataValidation type="custom" imeMode="fullKatakana" allowBlank="1" showInputMessage="1" showErrorMessage="1" errorTitle="全角カタカナで入力" error="全角カタカナで入力してください。" sqref="M27:AB28">
      <formula1>AND(M27=PHONETIC(M27),LEN(M27)*2=LENB(M27))</formula1>
    </dataValidation>
    <dataValidation type="list" allowBlank="1" showInputMessage="1" showErrorMessage="1" sqref="ET47:FA48 EU46:FA46">
      <formula1>"　,○"</formula1>
    </dataValidation>
    <dataValidation imeMode="hiragana" allowBlank="1" showInputMessage="1" showErrorMessage="1" sqref="AF5:BI8 BS8:CW11 M29:AB32 AF12:BI15 L8:S14 BS12:CZ15 AC29:AZ32"/>
    <dataValidation imeMode="halfAlpha" allowBlank="1" showInputMessage="1" showErrorMessage="1" sqref="BO24 BG24 BK24"/>
    <dataValidation type="custom" imeMode="halfAlpha" operator="greaterThanOrEqual" allowBlank="1" showInputMessage="1" showErrorMessage="1" errorTitle="数字を入力" error="数字（半角）を入力してください。" sqref="CU55:DD57">
      <formula1>ISNUMBER(CU55)</formula1>
    </dataValidation>
    <dataValidation type="custom" imeMode="disabled" allowBlank="1" showInputMessage="1" showErrorMessage="1" errorTitle="12桁の数字を入力" error="入力した個人番号の桁数は正しくありません。_x000a__x000a_個人番号は12桁の数字（半角）で入力してください。" sqref="AC24:AZ26">
      <formula1>AND(LEN(AC24)=12,INT(ABS(AC24))=AC24*1,AC24&lt;&gt;"-00000000000",COUNTIF(AC24,"* *")=0)</formula1>
    </dataValidation>
    <dataValidation operator="greaterThanOrEqual" allowBlank="1" showInputMessage="1" showErrorMessage="1" sqref="CU58:DD60"/>
    <dataValidation type="whole" imeMode="halfAlpha" allowBlank="1" showInputMessage="1" showErrorMessage="1" errorTitle="0以上2千万以下の整数を入力" error="0以上20,000,000以下の整数（半角）を入力してください。_x000a__x000a_給与の収入金額が20,000,000円超の方は年末調整の対象とならないことから、_x000a_20,000,000超の整数（半角）は入力できません。" sqref="AD37:AK39">
      <formula1>0</formula1>
      <formula2>20000000</formula2>
    </dataValidation>
    <dataValidation type="whole" imeMode="halfAlpha" operator="greaterThanOrEqual" allowBlank="1" showInputMessage="1" showErrorMessage="1" errorTitle="0以上の整数を入力" error="0以上の整数（半角）を入力してください。" sqref="CB55:CI57 AN55:AV57 AN52:AV54 AW52:BF54 CL40:CT42 CL43:CT45 CL46:CT48 CL49:CT51 CL52:CT54">
      <formula1>0</formula1>
    </dataValidation>
    <dataValidation type="whole" imeMode="halfAlpha" operator="greaterThanOrEqual" allowBlank="1" showInputMessage="1" showErrorMessage="1" errorTitle="0以上の整数を入力" error="0以上の整数（半角）を入力してください。" sqref="CU52:DD54">
      <formula1>0</formula1>
    </dataValidation>
    <dataValidation type="custom" imeMode="disabled" allowBlank="1" showInputMessage="1" showErrorMessage="1" errorTitle="13桁の数字を入力" error="入力した法人番号の桁数は正しくありません。_x000a__x000a_法人番号は13桁の数字(半角）で入力してください。" sqref="AF9:BI11">
      <formula1>AND(LEN(AF9)=13,INT(ABS(AF9))=AF9*1,AF9&lt;&gt;"-000000000000",COUNTIF(AF9,"* *")=0)</formula1>
    </dataValidation>
    <dataValidation type="custom" imeMode="fullKatakana" allowBlank="1" showInputMessage="1" showErrorMessage="1" errorTitle="全角カタカナで入力" error="全角カタカナで入力してください。" sqref="BS5:CZ7">
      <formula1>AND(BS5=PHONETIC(BS5),LEN(BS5)*2=LENB(BS5))</formula1>
    </dataValidation>
    <dataValidation type="list" allowBlank="1" showInputMessage="1" showErrorMessage="1" errorTitle="ドロップダウンリストから選択" error="配偶者が非居住者である場合には、ドロップダウンリストから「○」を選択し、「生計を一にする事実」欄に入力してください。" sqref="BF29:BJ32">
      <formula1>"　,○"</formula1>
    </dataValidation>
    <dataValidation type="whole" imeMode="halfAlpha" operator="greaterThanOrEqual" allowBlank="1" showInputMessage="1" showErrorMessage="1" errorTitle="0以上の整数を入力" error="0以上の整数（半角）を入力してください。" sqref="AD40:AK42 AD43:AK45 AD46:AK48 AD49:AK51 AD52:AK54 AD55:AK57 AN40:AV42 AN43:AV45 AN46:AV48 AN49:AV51 CB37:CI39 CB40:CI42 CB43:CI45 CB46:CI48 CB49:CI51 CB52:CI54">
      <formula1>0</formula1>
    </dataValidation>
    <dataValidation type="whole" imeMode="halfAlpha" operator="greaterThanOrEqual" allowBlank="1" showInputMessage="1" showErrorMessage="1" errorTitle="0以上の整数を入力" error="0以上の整数（半角）を入力してください。" sqref="CL55:CT57">
      <formula1>0</formula1>
    </dataValidation>
    <dataValidation type="custom" imeMode="halfAlpha" operator="greaterThanOrEqual" allowBlank="1" showInputMessage="1" showErrorMessage="1" errorTitle="数字を入力" error="数字（半角）を入力してください。" sqref="AW55:BF57">
      <formula1>ISNUMBER(AW55)</formula1>
    </dataValidation>
  </dataValidations>
  <printOptions horizontalCentered="1" verticalCentered="1"/>
  <pageMargins left="0.19685039370078741" right="0.19685039370078741" top="0.31496062992125984" bottom="0" header="0.11811023622047245" footer="0"/>
  <pageSetup paperSize="9" fitToHeight="2" orientation="landscape" blackAndWhite="1" cellComments="asDisplayed" r:id="rId1"/>
  <headerFooter scaleWithDoc="0">
    <oddHeader>&amp;L&amp;8配偶者控除等申告書（国税庁ホームページ掲載エクセルデータ）</oddHeader>
  </headerFooter>
  <rowBreaks count="1" manualBreakCount="1">
    <brk id="83" min="1" max="116" man="1"/>
  </rowBreaks>
  <ignoredErrors>
    <ignoredError sqref="AB37:AC57 BZ37:CA57" numberStoredAsText="1"/>
  </ignoredErrors>
  <drawing r:id="rId2"/>
  <legacyDrawing r:id="rId3"/>
  <controls>
    <mc:AlternateContent xmlns:mc="http://schemas.openxmlformats.org/markup-compatibility/2006">
      <mc:Choice Requires="x14">
        <control shapeId="4105" r:id="rId4" name="CheckBox1">
          <controlPr disabled="1" autoLine="0" linkedCell="区分１判定!A2" r:id="rId5">
            <anchor>
              <from>
                <xdr:col>42</xdr:col>
                <xdr:colOff>47625</xdr:colOff>
                <xdr:row>18</xdr:row>
                <xdr:rowOff>57150</xdr:rowOff>
              </from>
              <to>
                <xdr:col>44</xdr:col>
                <xdr:colOff>19050</xdr:colOff>
                <xdr:row>20</xdr:row>
                <xdr:rowOff>66675</xdr:rowOff>
              </to>
            </anchor>
          </controlPr>
        </control>
      </mc:Choice>
      <mc:Fallback>
        <control shapeId="4105" r:id="rId4" name="CheckBox1"/>
      </mc:Fallback>
    </mc:AlternateContent>
    <mc:AlternateContent xmlns:mc="http://schemas.openxmlformats.org/markup-compatibility/2006">
      <mc:Choice Requires="x14">
        <control shapeId="4107" r:id="rId6" name="CheckBox2">
          <controlPr disabled="1" autoLine="0" linkedCell="区分１判定!B2" r:id="rId7">
            <anchor>
              <from>
                <xdr:col>57</xdr:col>
                <xdr:colOff>38100</xdr:colOff>
                <xdr:row>18</xdr:row>
                <xdr:rowOff>57150</xdr:rowOff>
              </from>
              <to>
                <xdr:col>59</xdr:col>
                <xdr:colOff>9525</xdr:colOff>
                <xdr:row>20</xdr:row>
                <xdr:rowOff>66675</xdr:rowOff>
              </to>
            </anchor>
          </controlPr>
        </control>
      </mc:Choice>
      <mc:Fallback>
        <control shapeId="4107" r:id="rId6" name="CheckBox2"/>
      </mc:Fallback>
    </mc:AlternateContent>
    <mc:AlternateContent xmlns:mc="http://schemas.openxmlformats.org/markup-compatibility/2006">
      <mc:Choice Requires="x14">
        <control shapeId="4108" r:id="rId8" name="CheckBox3">
          <controlPr disabled="1" autoLine="0" linkedCell="区分１判定!C2" r:id="rId7">
            <anchor>
              <from>
                <xdr:col>78</xdr:col>
                <xdr:colOff>47625</xdr:colOff>
                <xdr:row>18</xdr:row>
                <xdr:rowOff>57150</xdr:rowOff>
              </from>
              <to>
                <xdr:col>80</xdr:col>
                <xdr:colOff>19050</xdr:colOff>
                <xdr:row>20</xdr:row>
                <xdr:rowOff>66675</xdr:rowOff>
              </to>
            </anchor>
          </controlPr>
        </control>
      </mc:Choice>
      <mc:Fallback>
        <control shapeId="4108" r:id="rId8" name="CheckBox3"/>
      </mc:Fallback>
    </mc:AlternateContent>
    <mc:AlternateContent xmlns:mc="http://schemas.openxmlformats.org/markup-compatibility/2006">
      <mc:Choice Requires="x14">
        <control shapeId="4112" r:id="rId9" name="CheckBox4">
          <controlPr disabled="1" autoLine="0" linkedCell="区分2判定!A2" r:id="rId10">
            <anchor>
              <from>
                <xdr:col>70</xdr:col>
                <xdr:colOff>38100</xdr:colOff>
                <xdr:row>24</xdr:row>
                <xdr:rowOff>38100</xdr:rowOff>
              </from>
              <to>
                <xdr:col>72</xdr:col>
                <xdr:colOff>0</xdr:colOff>
                <xdr:row>25</xdr:row>
                <xdr:rowOff>66675</xdr:rowOff>
              </to>
            </anchor>
          </controlPr>
        </control>
      </mc:Choice>
      <mc:Fallback>
        <control shapeId="4112" r:id="rId9" name="CheckBox4"/>
      </mc:Fallback>
    </mc:AlternateContent>
    <mc:AlternateContent xmlns:mc="http://schemas.openxmlformats.org/markup-compatibility/2006">
      <mc:Choice Requires="x14">
        <control shapeId="4113" r:id="rId11" name="CheckBox5">
          <controlPr disabled="1" autoLine="0" linkedCell="区分2判定!B2" r:id="rId10">
            <anchor>
              <from>
                <xdr:col>70</xdr:col>
                <xdr:colOff>38100</xdr:colOff>
                <xdr:row>26</xdr:row>
                <xdr:rowOff>38100</xdr:rowOff>
              </from>
              <to>
                <xdr:col>72</xdr:col>
                <xdr:colOff>0</xdr:colOff>
                <xdr:row>27</xdr:row>
                <xdr:rowOff>66675</xdr:rowOff>
              </to>
            </anchor>
          </controlPr>
        </control>
      </mc:Choice>
      <mc:Fallback>
        <control shapeId="4113" r:id="rId11" name="CheckBox5"/>
      </mc:Fallback>
    </mc:AlternateContent>
    <mc:AlternateContent xmlns:mc="http://schemas.openxmlformats.org/markup-compatibility/2006">
      <mc:Choice Requires="x14">
        <control shapeId="4114" r:id="rId12" name="CheckBox6">
          <controlPr disabled="1" autoLine="0" linkedCell="区分2判定!C2" r:id="rId10">
            <anchor>
              <from>
                <xdr:col>70</xdr:col>
                <xdr:colOff>38100</xdr:colOff>
                <xdr:row>28</xdr:row>
                <xdr:rowOff>38100</xdr:rowOff>
              </from>
              <to>
                <xdr:col>72</xdr:col>
                <xdr:colOff>0</xdr:colOff>
                <xdr:row>29</xdr:row>
                <xdr:rowOff>66675</xdr:rowOff>
              </to>
            </anchor>
          </controlPr>
        </control>
      </mc:Choice>
      <mc:Fallback>
        <control shapeId="4114" r:id="rId12" name="CheckBox6"/>
      </mc:Fallback>
    </mc:AlternateContent>
    <mc:AlternateContent xmlns:mc="http://schemas.openxmlformats.org/markup-compatibility/2006">
      <mc:Choice Requires="x14">
        <control shapeId="4115" r:id="rId13" name="CheckBox7">
          <controlPr disabled="1" autoLine="0" linkedCell="区分2判定!D2" r:id="rId10">
            <anchor>
              <from>
                <xdr:col>70</xdr:col>
                <xdr:colOff>38100</xdr:colOff>
                <xdr:row>30</xdr:row>
                <xdr:rowOff>38100</xdr:rowOff>
              </from>
              <to>
                <xdr:col>72</xdr:col>
                <xdr:colOff>0</xdr:colOff>
                <xdr:row>31</xdr:row>
                <xdr:rowOff>66675</xdr:rowOff>
              </to>
            </anchor>
          </controlPr>
        </control>
      </mc:Choice>
      <mc:Fallback>
        <control shapeId="4115" r:id="rId13" name="CheckBox7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7" id="{7EECCD27-DE95-4B25-91FA-BA003C0A81B3}">
            <xm:f>区分１判定!A2=TRUE</xm:f>
            <x14:dxf>
              <fill>
                <patternFill patternType="none">
                  <bgColor auto="1"/>
                </patternFill>
              </fill>
            </x14:dxf>
          </x14:cfRule>
          <xm:sqref>AQ19:AR21</xm:sqref>
        </x14:conditionalFormatting>
        <x14:conditionalFormatting xmlns:xm="http://schemas.microsoft.com/office/excel/2006/main">
          <x14:cfRule type="expression" priority="69" id="{64F612B2-38A3-4E2A-931A-6EBD7E2EFA95}">
            <xm:f>区分１判定!A2=TRUE</xm:f>
            <x14:dxf>
              <fill>
                <patternFill patternType="none">
                  <bgColor auto="1"/>
                </patternFill>
              </fill>
            </x14:dxf>
          </x14:cfRule>
          <xm:sqref>AS19:BE21</xm:sqref>
        </x14:conditionalFormatting>
        <x14:conditionalFormatting xmlns:xm="http://schemas.microsoft.com/office/excel/2006/main">
          <x14:cfRule type="expression" priority="68" id="{C844080D-42B1-4707-8172-3754EB0F0C2B}">
            <xm:f>区分１判定!XFD2=TRUE</xm:f>
            <x14:dxf>
              <fill>
                <patternFill patternType="none">
                  <bgColor auto="1"/>
                </patternFill>
              </fill>
            </x14:dxf>
          </x14:cfRule>
          <xm:sqref>BF19:BZ21</xm:sqref>
        </x14:conditionalFormatting>
        <x14:conditionalFormatting xmlns:xm="http://schemas.microsoft.com/office/excel/2006/main">
          <x14:cfRule type="expression" priority="67" id="{D91FFEB3-FDA8-4FCC-9F9E-0AA1AFA1F16E}">
            <xm:f>区分１判定!C2=TRUE</xm:f>
            <x14:dxf>
              <fill>
                <patternFill patternType="none">
                  <bgColor auto="1"/>
                </patternFill>
              </fill>
            </x14:dxf>
          </x14:cfRule>
          <xm:sqref>CC19:CU21</xm:sqref>
        </x14:conditionalFormatting>
        <x14:conditionalFormatting xmlns:xm="http://schemas.microsoft.com/office/excel/2006/main">
          <x14:cfRule type="expression" priority="66" id="{EBB27BA5-CA7F-4BE3-8F1B-14940E6D8960}">
            <xm:f>区分１判定!B2=TRUE</xm:f>
            <x14:dxf>
              <fill>
                <patternFill patternType="none">
                  <bgColor auto="1"/>
                </patternFill>
              </fill>
            </x14:dxf>
          </x14:cfRule>
          <xm:sqref>BF19:BG21</xm:sqref>
        </x14:conditionalFormatting>
        <x14:conditionalFormatting xmlns:xm="http://schemas.microsoft.com/office/excel/2006/main">
          <x14:cfRule type="expression" priority="65" id="{132C8DC1-1BD3-4B9F-9718-24A6F26C5D05}">
            <xm:f>区分１判定!C2=TRUE</xm:f>
            <x14:dxf>
              <fill>
                <patternFill patternType="none">
                  <bgColor auto="1"/>
                </patternFill>
              </fill>
            </x14:dxf>
          </x14:cfRule>
          <xm:sqref>CA19:CB21</xm:sqref>
        </x14:conditionalFormatting>
        <x14:conditionalFormatting xmlns:xm="http://schemas.microsoft.com/office/excel/2006/main">
          <x14:cfRule type="expression" priority="50" id="{5C9CC230-9536-454B-9359-FCE67AA082D7}">
            <xm:f>区分2判定!$A$2=TRUE</xm:f>
            <x14:dxf>
              <fill>
                <patternFill patternType="none">
                  <bgColor auto="1"/>
                </patternFill>
              </fill>
            </x14:dxf>
          </x14:cfRule>
          <xm:sqref>BS25:CQ26</xm:sqref>
        </x14:conditionalFormatting>
        <x14:conditionalFormatting xmlns:xm="http://schemas.microsoft.com/office/excel/2006/main">
          <x14:cfRule type="expression" priority="49" id="{16F9F973-96A3-4656-A9F2-ACDCDEC45FCB}">
            <xm:f>区分2判定!$B$2=TRUE</xm:f>
            <x14:dxf>
              <fill>
                <patternFill patternType="none">
                  <bgColor auto="1"/>
                </patternFill>
              </fill>
            </x14:dxf>
          </x14:cfRule>
          <xm:sqref>BS27:CQ28</xm:sqref>
        </x14:conditionalFormatting>
        <x14:conditionalFormatting xmlns:xm="http://schemas.microsoft.com/office/excel/2006/main">
          <x14:cfRule type="expression" priority="48" id="{F07E21C0-7CBF-4302-808B-028337393AF8}">
            <xm:f>区分2判定!$C$2=TRUE</xm:f>
            <x14:dxf>
              <fill>
                <patternFill patternType="none">
                  <bgColor auto="1"/>
                </patternFill>
              </fill>
            </x14:dxf>
          </x14:cfRule>
          <xm:sqref>BS29:CQ30</xm:sqref>
        </x14:conditionalFormatting>
        <x14:conditionalFormatting xmlns:xm="http://schemas.microsoft.com/office/excel/2006/main">
          <x14:cfRule type="expression" priority="47" id="{42426C12-FDD0-4FC7-965A-7B33FF9FB149}">
            <xm:f>区分2判定!$D$2=TRUE</xm:f>
            <x14:dxf>
              <fill>
                <patternFill patternType="none">
                  <bgColor auto="1"/>
                </patternFill>
              </fill>
            </x14:dxf>
          </x14:cfRule>
          <xm:sqref>BS31:CQ32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imeMode="halfAlpha" allowBlank="1" showInputMessage="1" showErrorMessage="1" errorTitle="ドロップダウンリストから選択" error="ドロップダウンリストから選択してください。">
          <x14:formula1>
            <xm:f>配偶者の生年月日!$D$3:$D$34</xm:f>
          </x14:formula1>
          <xm:sqref>BM24:BN26</xm:sqref>
        </x14:dataValidation>
        <x14:dataValidation type="list" imeMode="halfAlpha" allowBlank="1" showInputMessage="1" showErrorMessage="1" errorTitle="ドロップダウンリストから選択" error="ドロップダウンリストから選択してください。">
          <x14:formula1>
            <xm:f>配偶者の生年月日!$C$3:$C$15</xm:f>
          </x14:formula1>
          <xm:sqref>BI24:BJ26</xm:sqref>
        </x14:dataValidation>
        <x14:dataValidation type="list" allowBlank="1" showInputMessage="1" showErrorMessage="1" errorTitle="ドロップダウンリストから選択" error="ドロップダウンリストから選択してください。">
          <x14:formula1>
            <xm:f>配偶者の生年月日!$A$3:$A$127</xm:f>
          </x14:formula1>
          <xm:sqref>BA24:BF26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27"/>
  <sheetViews>
    <sheetView zoomScaleNormal="100" workbookViewId="0">
      <selection activeCell="L2" sqref="L2"/>
    </sheetView>
  </sheetViews>
  <sheetFormatPr defaultRowHeight="13.5"/>
  <cols>
    <col min="1" max="1" width="15.125" bestFit="1" customWidth="1"/>
    <col min="6" max="6" width="11.5" bestFit="1" customWidth="1"/>
    <col min="10" max="10" width="19.25" bestFit="1" customWidth="1"/>
    <col min="11" max="11" width="11.625" bestFit="1" customWidth="1"/>
    <col min="12" max="12" width="13" bestFit="1" customWidth="1"/>
  </cols>
  <sheetData>
    <row r="1" spans="1:12">
      <c r="A1" t="s">
        <v>74</v>
      </c>
      <c r="F1" t="s">
        <v>86</v>
      </c>
      <c r="G1" t="s">
        <v>87</v>
      </c>
      <c r="H1" t="s">
        <v>88</v>
      </c>
      <c r="I1" t="s">
        <v>89</v>
      </c>
      <c r="J1" t="s">
        <v>85</v>
      </c>
      <c r="K1" t="s">
        <v>107</v>
      </c>
      <c r="L1" t="s">
        <v>108</v>
      </c>
    </row>
    <row r="2" spans="1:12" ht="13.5" customHeight="1">
      <c r="A2" t="s">
        <v>50</v>
      </c>
      <c r="B2" t="s">
        <v>77</v>
      </c>
      <c r="C2" t="s">
        <v>75</v>
      </c>
      <c r="D2" t="s">
        <v>76</v>
      </c>
      <c r="F2" t="str">
        <f>配偶者控除等申告書!BA24</f>
        <v>昭和58</v>
      </c>
      <c r="G2" s="56">
        <f>VLOOKUP(F2,A4:B127,2,FALSE)</f>
        <v>1983</v>
      </c>
      <c r="H2" s="56">
        <f>配偶者控除等申告書!BI24</f>
        <v>7</v>
      </c>
      <c r="I2" s="56">
        <f>配偶者控除等申告書!BM24</f>
        <v>4</v>
      </c>
      <c r="J2" t="str">
        <f>IF(AND(配偶者控除等申告書!BA24&lt;&gt;"",配偶者控除等申告書!BI24&lt;&gt;"",配偶者控除等申告書!BM24&lt;&gt;""),IF(OR(G2&lt;1949,AND(G2=1949,H2=1,I2=1)),"○",""),"")</f>
        <v/>
      </c>
      <c r="K2">
        <f>IFERROR(IF(OR(MOD(G2,400)=0,AND(MOD(G2,4)=0,MOD(G2,100)&lt;&gt;0)),1,0),0)</f>
        <v>0</v>
      </c>
      <c r="L2">
        <f>IF(OR(H2=2,H2=4,H2=6,H2=9,H2=11),IF(H2=2,IF(K2=0,IF(I2&gt;28,1,0),IF(I2&gt;29,1,0)),IF(I2&gt;30,1,0)),0)</f>
        <v>0</v>
      </c>
    </row>
    <row r="4" spans="1:12">
      <c r="A4" s="57" t="s">
        <v>119</v>
      </c>
      <c r="B4" s="57">
        <v>1898</v>
      </c>
      <c r="C4" s="57">
        <v>1</v>
      </c>
      <c r="D4" s="57">
        <v>1</v>
      </c>
    </row>
    <row r="5" spans="1:12">
      <c r="A5" s="57" t="s">
        <v>120</v>
      </c>
      <c r="B5" s="57">
        <v>1899</v>
      </c>
      <c r="C5" s="57">
        <v>2</v>
      </c>
      <c r="D5" s="57">
        <v>2</v>
      </c>
    </row>
    <row r="6" spans="1:12">
      <c r="A6" s="57" t="s">
        <v>121</v>
      </c>
      <c r="B6" s="57">
        <v>1900</v>
      </c>
      <c r="C6" s="57">
        <v>3</v>
      </c>
      <c r="D6" s="57">
        <v>3</v>
      </c>
    </row>
    <row r="7" spans="1:12">
      <c r="A7" s="57" t="s">
        <v>122</v>
      </c>
      <c r="B7" s="57">
        <v>1901</v>
      </c>
      <c r="C7" s="57">
        <v>4</v>
      </c>
      <c r="D7" s="57">
        <v>4</v>
      </c>
    </row>
    <row r="8" spans="1:12">
      <c r="A8" s="57" t="s">
        <v>123</v>
      </c>
      <c r="B8" s="57">
        <v>1902</v>
      </c>
      <c r="C8" s="57">
        <v>5</v>
      </c>
      <c r="D8" s="57">
        <v>5</v>
      </c>
    </row>
    <row r="9" spans="1:12">
      <c r="A9" s="57" t="s">
        <v>124</v>
      </c>
      <c r="B9" s="57">
        <v>1903</v>
      </c>
      <c r="C9">
        <v>6</v>
      </c>
      <c r="D9">
        <v>6</v>
      </c>
    </row>
    <row r="10" spans="1:12">
      <c r="A10" s="57" t="s">
        <v>125</v>
      </c>
      <c r="B10" s="57">
        <v>1904</v>
      </c>
      <c r="C10">
        <v>7</v>
      </c>
      <c r="D10">
        <v>7</v>
      </c>
    </row>
    <row r="11" spans="1:12">
      <c r="A11" s="57" t="s">
        <v>126</v>
      </c>
      <c r="B11" s="57">
        <v>1905</v>
      </c>
      <c r="C11">
        <v>8</v>
      </c>
      <c r="D11">
        <v>8</v>
      </c>
    </row>
    <row r="12" spans="1:12">
      <c r="A12" s="57" t="s">
        <v>127</v>
      </c>
      <c r="B12" s="57">
        <v>1906</v>
      </c>
      <c r="C12">
        <v>9</v>
      </c>
      <c r="D12">
        <v>9</v>
      </c>
    </row>
    <row r="13" spans="1:12">
      <c r="A13" s="57" t="s">
        <v>128</v>
      </c>
      <c r="B13" s="57">
        <v>1907</v>
      </c>
      <c r="C13">
        <v>10</v>
      </c>
      <c r="D13">
        <v>10</v>
      </c>
    </row>
    <row r="14" spans="1:12">
      <c r="A14" s="57" t="s">
        <v>129</v>
      </c>
      <c r="B14" s="57">
        <v>1908</v>
      </c>
      <c r="C14">
        <v>11</v>
      </c>
      <c r="D14">
        <v>11</v>
      </c>
    </row>
    <row r="15" spans="1:12">
      <c r="A15" s="57" t="s">
        <v>130</v>
      </c>
      <c r="B15" s="57">
        <v>1909</v>
      </c>
      <c r="C15">
        <v>12</v>
      </c>
      <c r="D15">
        <v>12</v>
      </c>
    </row>
    <row r="16" spans="1:12">
      <c r="A16" s="57" t="s">
        <v>131</v>
      </c>
      <c r="B16" s="57">
        <v>1910</v>
      </c>
      <c r="D16">
        <v>13</v>
      </c>
    </row>
    <row r="17" spans="1:4">
      <c r="A17" s="57" t="s">
        <v>132</v>
      </c>
      <c r="B17" s="57">
        <v>1911</v>
      </c>
      <c r="D17">
        <v>14</v>
      </c>
    </row>
    <row r="18" spans="1:4">
      <c r="A18" s="57" t="s">
        <v>133</v>
      </c>
      <c r="B18" s="57">
        <v>1912</v>
      </c>
      <c r="D18">
        <v>15</v>
      </c>
    </row>
    <row r="19" spans="1:4">
      <c r="A19" s="57" t="s">
        <v>134</v>
      </c>
      <c r="B19" s="57">
        <v>1912</v>
      </c>
      <c r="D19">
        <v>16</v>
      </c>
    </row>
    <row r="20" spans="1:4">
      <c r="A20" s="57" t="s">
        <v>135</v>
      </c>
      <c r="B20" s="57">
        <v>1913</v>
      </c>
      <c r="D20">
        <v>17</v>
      </c>
    </row>
    <row r="21" spans="1:4">
      <c r="A21" s="57" t="s">
        <v>136</v>
      </c>
      <c r="B21" s="57">
        <v>1914</v>
      </c>
      <c r="D21">
        <v>18</v>
      </c>
    </row>
    <row r="22" spans="1:4">
      <c r="A22" s="57" t="s">
        <v>137</v>
      </c>
      <c r="B22" s="57">
        <v>1915</v>
      </c>
      <c r="D22">
        <v>19</v>
      </c>
    </row>
    <row r="23" spans="1:4">
      <c r="A23" s="57" t="s">
        <v>138</v>
      </c>
      <c r="B23" s="57">
        <v>1916</v>
      </c>
      <c r="D23">
        <v>20</v>
      </c>
    </row>
    <row r="24" spans="1:4">
      <c r="A24" s="57" t="s">
        <v>139</v>
      </c>
      <c r="B24" s="57">
        <v>1917</v>
      </c>
      <c r="D24">
        <v>21</v>
      </c>
    </row>
    <row r="25" spans="1:4">
      <c r="A25" s="57" t="s">
        <v>140</v>
      </c>
      <c r="B25" s="57">
        <v>1918</v>
      </c>
      <c r="D25">
        <v>22</v>
      </c>
    </row>
    <row r="26" spans="1:4">
      <c r="A26" s="57" t="s">
        <v>141</v>
      </c>
      <c r="B26" s="57">
        <v>1919</v>
      </c>
      <c r="D26">
        <v>23</v>
      </c>
    </row>
    <row r="27" spans="1:4">
      <c r="A27" s="57" t="s">
        <v>142</v>
      </c>
      <c r="B27" s="57">
        <v>1920</v>
      </c>
      <c r="D27">
        <v>24</v>
      </c>
    </row>
    <row r="28" spans="1:4">
      <c r="A28" s="57" t="s">
        <v>143</v>
      </c>
      <c r="B28" s="57">
        <v>1921</v>
      </c>
      <c r="D28">
        <v>25</v>
      </c>
    </row>
    <row r="29" spans="1:4">
      <c r="A29" s="57" t="s">
        <v>144</v>
      </c>
      <c r="B29" s="57">
        <v>1922</v>
      </c>
      <c r="D29">
        <v>26</v>
      </c>
    </row>
    <row r="30" spans="1:4">
      <c r="A30" s="57" t="s">
        <v>145</v>
      </c>
      <c r="B30" s="57">
        <v>1923</v>
      </c>
      <c r="D30">
        <v>27</v>
      </c>
    </row>
    <row r="31" spans="1:4">
      <c r="A31" s="57" t="s">
        <v>146</v>
      </c>
      <c r="B31" s="57">
        <v>1924</v>
      </c>
      <c r="D31">
        <v>28</v>
      </c>
    </row>
    <row r="32" spans="1:4">
      <c r="A32" s="57" t="s">
        <v>147</v>
      </c>
      <c r="B32" s="57">
        <v>1925</v>
      </c>
      <c r="D32">
        <v>29</v>
      </c>
    </row>
    <row r="33" spans="1:4">
      <c r="A33" s="57" t="s">
        <v>148</v>
      </c>
      <c r="B33" s="57">
        <v>1926</v>
      </c>
      <c r="D33">
        <v>30</v>
      </c>
    </row>
    <row r="34" spans="1:4">
      <c r="A34" s="57" t="s">
        <v>149</v>
      </c>
      <c r="B34" s="57">
        <v>1926</v>
      </c>
      <c r="D34">
        <v>31</v>
      </c>
    </row>
    <row r="35" spans="1:4">
      <c r="A35" s="57" t="s">
        <v>150</v>
      </c>
      <c r="B35" s="57">
        <v>1927</v>
      </c>
    </row>
    <row r="36" spans="1:4">
      <c r="A36" s="57" t="s">
        <v>151</v>
      </c>
      <c r="B36" s="57">
        <v>1928</v>
      </c>
    </row>
    <row r="37" spans="1:4">
      <c r="A37" s="57" t="s">
        <v>152</v>
      </c>
      <c r="B37" s="57">
        <v>1929</v>
      </c>
    </row>
    <row r="38" spans="1:4">
      <c r="A38" s="57" t="s">
        <v>153</v>
      </c>
      <c r="B38" s="57">
        <v>1930</v>
      </c>
    </row>
    <row r="39" spans="1:4">
      <c r="A39" s="57" t="s">
        <v>154</v>
      </c>
      <c r="B39" s="57">
        <v>1931</v>
      </c>
    </row>
    <row r="40" spans="1:4">
      <c r="A40" s="57" t="s">
        <v>155</v>
      </c>
      <c r="B40" s="57">
        <v>1932</v>
      </c>
    </row>
    <row r="41" spans="1:4">
      <c r="A41" s="57" t="s">
        <v>156</v>
      </c>
      <c r="B41" s="57">
        <v>1933</v>
      </c>
    </row>
    <row r="42" spans="1:4">
      <c r="A42" s="57" t="s">
        <v>157</v>
      </c>
      <c r="B42" s="57">
        <v>1934</v>
      </c>
    </row>
    <row r="43" spans="1:4">
      <c r="A43" s="57" t="s">
        <v>158</v>
      </c>
      <c r="B43" s="57">
        <v>1935</v>
      </c>
    </row>
    <row r="44" spans="1:4">
      <c r="A44" s="57" t="s">
        <v>159</v>
      </c>
      <c r="B44" s="57">
        <v>1936</v>
      </c>
    </row>
    <row r="45" spans="1:4">
      <c r="A45" s="57" t="s">
        <v>160</v>
      </c>
      <c r="B45" s="57">
        <v>1937</v>
      </c>
    </row>
    <row r="46" spans="1:4">
      <c r="A46" s="57" t="s">
        <v>161</v>
      </c>
      <c r="B46" s="57">
        <v>1938</v>
      </c>
    </row>
    <row r="47" spans="1:4">
      <c r="A47" s="57" t="s">
        <v>162</v>
      </c>
      <c r="B47" s="57">
        <v>1939</v>
      </c>
    </row>
    <row r="48" spans="1:4">
      <c r="A48" s="57" t="s">
        <v>163</v>
      </c>
      <c r="B48" s="57">
        <v>1940</v>
      </c>
    </row>
    <row r="49" spans="1:2">
      <c r="A49" s="57" t="s">
        <v>164</v>
      </c>
      <c r="B49" s="57">
        <v>1941</v>
      </c>
    </row>
    <row r="50" spans="1:2">
      <c r="A50" s="57" t="s">
        <v>165</v>
      </c>
      <c r="B50" s="57">
        <v>1942</v>
      </c>
    </row>
    <row r="51" spans="1:2">
      <c r="A51" s="57" t="s">
        <v>166</v>
      </c>
      <c r="B51" s="57">
        <v>1943</v>
      </c>
    </row>
    <row r="52" spans="1:2">
      <c r="A52" s="57" t="s">
        <v>167</v>
      </c>
      <c r="B52" s="57">
        <v>1944</v>
      </c>
    </row>
    <row r="53" spans="1:2">
      <c r="A53" s="57" t="s">
        <v>168</v>
      </c>
      <c r="B53" s="57">
        <v>1945</v>
      </c>
    </row>
    <row r="54" spans="1:2">
      <c r="A54" s="57" t="s">
        <v>169</v>
      </c>
      <c r="B54" s="57">
        <v>1946</v>
      </c>
    </row>
    <row r="55" spans="1:2">
      <c r="A55" s="57" t="s">
        <v>170</v>
      </c>
      <c r="B55" s="57">
        <v>1947</v>
      </c>
    </row>
    <row r="56" spans="1:2">
      <c r="A56" s="57" t="s">
        <v>171</v>
      </c>
      <c r="B56" s="57">
        <v>1948</v>
      </c>
    </row>
    <row r="57" spans="1:2">
      <c r="A57" s="57" t="s">
        <v>172</v>
      </c>
      <c r="B57" s="57">
        <v>1949</v>
      </c>
    </row>
    <row r="58" spans="1:2">
      <c r="A58" s="57" t="s">
        <v>173</v>
      </c>
      <c r="B58" s="57">
        <v>1950</v>
      </c>
    </row>
    <row r="59" spans="1:2">
      <c r="A59" s="57" t="s">
        <v>174</v>
      </c>
      <c r="B59" s="57">
        <v>1951</v>
      </c>
    </row>
    <row r="60" spans="1:2">
      <c r="A60" s="57" t="s">
        <v>175</v>
      </c>
      <c r="B60" s="57">
        <v>1952</v>
      </c>
    </row>
    <row r="61" spans="1:2">
      <c r="A61" s="57" t="s">
        <v>176</v>
      </c>
      <c r="B61" s="57">
        <v>1953</v>
      </c>
    </row>
    <row r="62" spans="1:2">
      <c r="A62" s="57" t="s">
        <v>177</v>
      </c>
      <c r="B62" s="57">
        <v>1954</v>
      </c>
    </row>
    <row r="63" spans="1:2">
      <c r="A63" s="57" t="s">
        <v>178</v>
      </c>
      <c r="B63" s="57">
        <v>1955</v>
      </c>
    </row>
    <row r="64" spans="1:2">
      <c r="A64" s="57" t="s">
        <v>179</v>
      </c>
      <c r="B64" s="57">
        <v>1956</v>
      </c>
    </row>
    <row r="65" spans="1:2">
      <c r="A65" s="57" t="s">
        <v>180</v>
      </c>
      <c r="B65" s="57">
        <v>1957</v>
      </c>
    </row>
    <row r="66" spans="1:2">
      <c r="A66" s="57" t="s">
        <v>181</v>
      </c>
      <c r="B66" s="57">
        <v>1958</v>
      </c>
    </row>
    <row r="67" spans="1:2">
      <c r="A67" s="57" t="s">
        <v>182</v>
      </c>
      <c r="B67" s="57">
        <v>1959</v>
      </c>
    </row>
    <row r="68" spans="1:2">
      <c r="A68" s="57" t="s">
        <v>183</v>
      </c>
      <c r="B68" s="57">
        <v>1960</v>
      </c>
    </row>
    <row r="69" spans="1:2">
      <c r="A69" s="57" t="s">
        <v>184</v>
      </c>
      <c r="B69" s="57">
        <v>1961</v>
      </c>
    </row>
    <row r="70" spans="1:2">
      <c r="A70" s="57" t="s">
        <v>185</v>
      </c>
      <c r="B70" s="57">
        <v>1962</v>
      </c>
    </row>
    <row r="71" spans="1:2">
      <c r="A71" s="57" t="s">
        <v>186</v>
      </c>
      <c r="B71" s="57">
        <v>1963</v>
      </c>
    </row>
    <row r="72" spans="1:2">
      <c r="A72" s="57" t="s">
        <v>187</v>
      </c>
      <c r="B72" s="57">
        <v>1964</v>
      </c>
    </row>
    <row r="73" spans="1:2">
      <c r="A73" s="57" t="s">
        <v>188</v>
      </c>
      <c r="B73" s="57">
        <v>1965</v>
      </c>
    </row>
    <row r="74" spans="1:2">
      <c r="A74" s="57" t="s">
        <v>189</v>
      </c>
      <c r="B74" s="57">
        <v>1966</v>
      </c>
    </row>
    <row r="75" spans="1:2">
      <c r="A75" s="57" t="s">
        <v>190</v>
      </c>
      <c r="B75" s="57">
        <v>1967</v>
      </c>
    </row>
    <row r="76" spans="1:2">
      <c r="A76" s="57" t="s">
        <v>191</v>
      </c>
      <c r="B76" s="57">
        <v>1968</v>
      </c>
    </row>
    <row r="77" spans="1:2">
      <c r="A77" s="57" t="s">
        <v>192</v>
      </c>
      <c r="B77" s="57">
        <v>1969</v>
      </c>
    </row>
    <row r="78" spans="1:2">
      <c r="A78" s="57" t="s">
        <v>193</v>
      </c>
      <c r="B78" s="57">
        <v>1970</v>
      </c>
    </row>
    <row r="79" spans="1:2">
      <c r="A79" s="57" t="s">
        <v>194</v>
      </c>
      <c r="B79" s="57">
        <v>1971</v>
      </c>
    </row>
    <row r="80" spans="1:2">
      <c r="A80" s="57" t="s">
        <v>195</v>
      </c>
      <c r="B80" s="57">
        <v>1972</v>
      </c>
    </row>
    <row r="81" spans="1:2">
      <c r="A81" s="57" t="s">
        <v>196</v>
      </c>
      <c r="B81" s="57">
        <v>1973</v>
      </c>
    </row>
    <row r="82" spans="1:2">
      <c r="A82" s="57" t="s">
        <v>197</v>
      </c>
      <c r="B82" s="57">
        <v>1974</v>
      </c>
    </row>
    <row r="83" spans="1:2">
      <c r="A83" s="57" t="s">
        <v>198</v>
      </c>
      <c r="B83" s="57">
        <v>1975</v>
      </c>
    </row>
    <row r="84" spans="1:2">
      <c r="A84" s="57" t="s">
        <v>199</v>
      </c>
      <c r="B84" s="57">
        <v>1976</v>
      </c>
    </row>
    <row r="85" spans="1:2">
      <c r="A85" s="57" t="s">
        <v>200</v>
      </c>
      <c r="B85" s="57">
        <v>1977</v>
      </c>
    </row>
    <row r="86" spans="1:2">
      <c r="A86" s="57" t="s">
        <v>201</v>
      </c>
      <c r="B86" s="57">
        <v>1978</v>
      </c>
    </row>
    <row r="87" spans="1:2">
      <c r="A87" s="57" t="s">
        <v>202</v>
      </c>
      <c r="B87" s="57">
        <v>1979</v>
      </c>
    </row>
    <row r="88" spans="1:2">
      <c r="A88" s="57" t="s">
        <v>203</v>
      </c>
      <c r="B88" s="57">
        <v>1980</v>
      </c>
    </row>
    <row r="89" spans="1:2">
      <c r="A89" s="57" t="s">
        <v>204</v>
      </c>
      <c r="B89" s="57">
        <v>1981</v>
      </c>
    </row>
    <row r="90" spans="1:2">
      <c r="A90" s="57" t="s">
        <v>205</v>
      </c>
      <c r="B90" s="57">
        <v>1982</v>
      </c>
    </row>
    <row r="91" spans="1:2">
      <c r="A91" s="57" t="s">
        <v>206</v>
      </c>
      <c r="B91" s="57">
        <v>1983</v>
      </c>
    </row>
    <row r="92" spans="1:2">
      <c r="A92" s="57" t="s">
        <v>207</v>
      </c>
      <c r="B92" s="57">
        <v>1984</v>
      </c>
    </row>
    <row r="93" spans="1:2">
      <c r="A93" s="57" t="s">
        <v>208</v>
      </c>
      <c r="B93" s="57">
        <v>1985</v>
      </c>
    </row>
    <row r="94" spans="1:2">
      <c r="A94" s="57" t="s">
        <v>209</v>
      </c>
      <c r="B94" s="57">
        <v>1986</v>
      </c>
    </row>
    <row r="95" spans="1:2">
      <c r="A95" s="57" t="s">
        <v>210</v>
      </c>
      <c r="B95" s="57">
        <v>1987</v>
      </c>
    </row>
    <row r="96" spans="1:2">
      <c r="A96" s="57" t="s">
        <v>211</v>
      </c>
      <c r="B96" s="57">
        <v>1988</v>
      </c>
    </row>
    <row r="97" spans="1:2">
      <c r="A97" s="57" t="s">
        <v>212</v>
      </c>
      <c r="B97" s="57">
        <v>1989</v>
      </c>
    </row>
    <row r="98" spans="1:2">
      <c r="A98" s="57" t="s">
        <v>213</v>
      </c>
      <c r="B98" s="57">
        <v>1989</v>
      </c>
    </row>
    <row r="99" spans="1:2">
      <c r="A99" s="57" t="s">
        <v>214</v>
      </c>
      <c r="B99" s="57">
        <v>1990</v>
      </c>
    </row>
    <row r="100" spans="1:2">
      <c r="A100" s="57" t="s">
        <v>215</v>
      </c>
      <c r="B100" s="57">
        <v>1991</v>
      </c>
    </row>
    <row r="101" spans="1:2">
      <c r="A101" s="57" t="s">
        <v>216</v>
      </c>
      <c r="B101" s="57">
        <v>1992</v>
      </c>
    </row>
    <row r="102" spans="1:2">
      <c r="A102" s="57" t="s">
        <v>217</v>
      </c>
      <c r="B102" s="57">
        <v>1993</v>
      </c>
    </row>
    <row r="103" spans="1:2">
      <c r="A103" s="57" t="s">
        <v>218</v>
      </c>
      <c r="B103" s="57">
        <v>1994</v>
      </c>
    </row>
    <row r="104" spans="1:2">
      <c r="A104" s="57" t="s">
        <v>219</v>
      </c>
      <c r="B104" s="57">
        <v>1995</v>
      </c>
    </row>
    <row r="105" spans="1:2">
      <c r="A105" s="57" t="s">
        <v>220</v>
      </c>
      <c r="B105" s="57">
        <v>1996</v>
      </c>
    </row>
    <row r="106" spans="1:2">
      <c r="A106" s="57" t="s">
        <v>221</v>
      </c>
      <c r="B106" s="57">
        <v>1997</v>
      </c>
    </row>
    <row r="107" spans="1:2">
      <c r="A107" s="57" t="s">
        <v>222</v>
      </c>
      <c r="B107" s="57">
        <v>1998</v>
      </c>
    </row>
    <row r="108" spans="1:2">
      <c r="A108" s="57" t="s">
        <v>223</v>
      </c>
      <c r="B108" s="57">
        <v>1999</v>
      </c>
    </row>
    <row r="109" spans="1:2">
      <c r="A109" s="57" t="s">
        <v>224</v>
      </c>
      <c r="B109" s="57">
        <v>2000</v>
      </c>
    </row>
    <row r="110" spans="1:2">
      <c r="A110" s="57" t="s">
        <v>225</v>
      </c>
      <c r="B110" s="57">
        <v>2001</v>
      </c>
    </row>
    <row r="111" spans="1:2">
      <c r="A111" s="57" t="s">
        <v>226</v>
      </c>
      <c r="B111" s="57">
        <v>2002</v>
      </c>
    </row>
    <row r="112" spans="1:2">
      <c r="A112" s="57" t="s">
        <v>227</v>
      </c>
      <c r="B112" s="57">
        <v>2003</v>
      </c>
    </row>
    <row r="113" spans="1:2">
      <c r="A113" s="57" t="s">
        <v>228</v>
      </c>
      <c r="B113" s="57">
        <v>2004</v>
      </c>
    </row>
    <row r="114" spans="1:2">
      <c r="A114" s="57" t="s">
        <v>229</v>
      </c>
      <c r="B114" s="57">
        <v>2005</v>
      </c>
    </row>
    <row r="115" spans="1:2">
      <c r="A115" s="57" t="s">
        <v>230</v>
      </c>
      <c r="B115" s="57">
        <v>2006</v>
      </c>
    </row>
    <row r="116" spans="1:2">
      <c r="A116" s="57" t="s">
        <v>231</v>
      </c>
      <c r="B116" s="57">
        <v>2007</v>
      </c>
    </row>
    <row r="117" spans="1:2">
      <c r="A117" s="57" t="s">
        <v>232</v>
      </c>
      <c r="B117" s="57">
        <v>2008</v>
      </c>
    </row>
    <row r="118" spans="1:2">
      <c r="A118" s="57" t="s">
        <v>233</v>
      </c>
      <c r="B118" s="57">
        <v>2009</v>
      </c>
    </row>
    <row r="119" spans="1:2">
      <c r="A119" s="57" t="s">
        <v>234</v>
      </c>
      <c r="B119" s="57">
        <v>2010</v>
      </c>
    </row>
    <row r="120" spans="1:2">
      <c r="A120" s="57" t="s">
        <v>235</v>
      </c>
      <c r="B120" s="57">
        <v>2011</v>
      </c>
    </row>
    <row r="121" spans="1:2">
      <c r="A121" s="57" t="s">
        <v>236</v>
      </c>
      <c r="B121" s="57">
        <v>2012</v>
      </c>
    </row>
    <row r="122" spans="1:2">
      <c r="A122" s="57" t="s">
        <v>237</v>
      </c>
      <c r="B122" s="57">
        <v>2013</v>
      </c>
    </row>
    <row r="123" spans="1:2">
      <c r="A123" s="57" t="s">
        <v>238</v>
      </c>
      <c r="B123" s="57">
        <v>2014</v>
      </c>
    </row>
    <row r="124" spans="1:2">
      <c r="A124" s="57" t="s">
        <v>239</v>
      </c>
      <c r="B124" s="57">
        <v>2015</v>
      </c>
    </row>
    <row r="125" spans="1:2">
      <c r="A125" s="57" t="s">
        <v>240</v>
      </c>
      <c r="B125" s="57">
        <v>2016</v>
      </c>
    </row>
    <row r="126" spans="1:2">
      <c r="A126" s="57" t="s">
        <v>241</v>
      </c>
      <c r="B126" s="57">
        <v>2017</v>
      </c>
    </row>
    <row r="127" spans="1:2">
      <c r="A127" s="57" t="s">
        <v>242</v>
      </c>
      <c r="B127" s="57">
        <v>2018</v>
      </c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2"/>
  <sheetViews>
    <sheetView workbookViewId="0">
      <selection activeCell="L2" sqref="L2"/>
    </sheetView>
  </sheetViews>
  <sheetFormatPr defaultRowHeight="13.5"/>
  <cols>
    <col min="2" max="2" width="9.5" bestFit="1" customWidth="1"/>
  </cols>
  <sheetData>
    <row r="1" spans="1:3">
      <c r="A1" t="s">
        <v>82</v>
      </c>
      <c r="B1" t="s">
        <v>83</v>
      </c>
      <c r="C1" t="s">
        <v>84</v>
      </c>
    </row>
    <row r="2" spans="1:3">
      <c r="A2">
        <v>650999</v>
      </c>
      <c r="B2">
        <v>0</v>
      </c>
      <c r="C2">
        <f>IF(配偶者控除等申告書!AD37&lt;=A2,B2,IF(配偶者控除等申告書!AD37&lt;=A3,B3,IF(配偶者控除等申告書!AD37&lt;=A4,B4,IF(配偶者控除等申告書!AD37&lt;=A5,B5,IF(配偶者控除等申告書!AD37&lt;=A6,B6,IF(配偶者控除等申告書!AD37&lt;=A7,B7,IF(配偶者控除等申告書!AD37&lt;=A8,B8,IF(配偶者控除等申告書!AD37&lt;=A9,B9,IF(配偶者控除等申告書!AD37&lt;=A10,B10,IF(配偶者控除等申告書!AD37&lt;=A11,B11,B12))))))))))</f>
        <v>1920000</v>
      </c>
    </row>
    <row r="3" spans="1:3">
      <c r="A3">
        <v>1618999</v>
      </c>
      <c r="B3">
        <f>配偶者控除等申告書!$AD$37-650000</f>
        <v>2350000</v>
      </c>
    </row>
    <row r="4" spans="1:3">
      <c r="A4">
        <v>1619999</v>
      </c>
      <c r="B4">
        <v>969000</v>
      </c>
    </row>
    <row r="5" spans="1:3">
      <c r="A5">
        <v>1621999</v>
      </c>
      <c r="B5">
        <v>970000</v>
      </c>
    </row>
    <row r="6" spans="1:3">
      <c r="A6">
        <v>1623999</v>
      </c>
      <c r="B6">
        <v>972000</v>
      </c>
    </row>
    <row r="7" spans="1:3">
      <c r="A7">
        <v>1627999</v>
      </c>
      <c r="B7">
        <v>974000</v>
      </c>
    </row>
    <row r="8" spans="1:3">
      <c r="A8">
        <v>1799999</v>
      </c>
      <c r="B8">
        <f>ROUNDDOWN(配偶者控除等申告書!$AD$37 / 4,-3)*2.4</f>
        <v>1800000</v>
      </c>
    </row>
    <row r="9" spans="1:3">
      <c r="A9">
        <v>3599999</v>
      </c>
      <c r="B9">
        <f>ROUNDDOWN(配偶者控除等申告書!$AD$37/4,-3)*2.8-180000</f>
        <v>1920000</v>
      </c>
    </row>
    <row r="10" spans="1:3">
      <c r="A10">
        <v>6599999</v>
      </c>
      <c r="B10">
        <f>ROUNDDOWN(配偶者控除等申告書!$AD$37/4,-3)*3.2-540000</f>
        <v>1860000</v>
      </c>
    </row>
    <row r="11" spans="1:3">
      <c r="A11">
        <v>9999999</v>
      </c>
      <c r="B11">
        <f>ROUNDDOWN(配偶者控除等申告書!$AD$37*0.9,0)-1200000</f>
        <v>1500000</v>
      </c>
    </row>
    <row r="12" spans="1:3">
      <c r="B12">
        <f>配偶者控除等申告書!$AD$37-2200000</f>
        <v>800000</v>
      </c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D2"/>
  <sheetViews>
    <sheetView workbookViewId="0">
      <selection activeCell="L2" sqref="L2"/>
    </sheetView>
  </sheetViews>
  <sheetFormatPr defaultRowHeight="13.5"/>
  <sheetData>
    <row r="1" spans="1:4">
      <c r="A1" t="s">
        <v>78</v>
      </c>
      <c r="B1" t="s">
        <v>79</v>
      </c>
      <c r="C1" t="s">
        <v>80</v>
      </c>
      <c r="D1" t="s">
        <v>81</v>
      </c>
    </row>
    <row r="2" spans="1:4">
      <c r="A2" t="b">
        <f>IF(AND(配偶者控除等申告書!$Y$19&lt;=9000000,配偶者控除等申告書!AW58&lt;&gt;""),TRUE,FALSE)</f>
        <v>1</v>
      </c>
      <c r="B2" t="b">
        <f>IF(AND(配偶者控除等申告書!$Y$19&gt;9000000,配偶者控除等申告書!$Y$19&lt;=9500000),TRUE,FALSE)</f>
        <v>0</v>
      </c>
      <c r="C2" t="b">
        <f>IF(AND(配偶者控除等申告書!$Y$19&gt;9500000,配偶者控除等申告書!$Y$19&lt;=10000000),TRUE,FALSE)</f>
        <v>0</v>
      </c>
      <c r="D2" t="str">
        <f>IF($A$2=TRUE,"A",IF($B$2=TRUE,"B",IF($C$2=TRUE,"C",IF(配偶者控除等申告書!AW58="","","1,000万円超です。"))))</f>
        <v>A</v>
      </c>
    </row>
  </sheetData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12"/>
  <sheetViews>
    <sheetView workbookViewId="0">
      <selection activeCell="L2" sqref="L2"/>
    </sheetView>
  </sheetViews>
  <sheetFormatPr defaultRowHeight="13.5"/>
  <cols>
    <col min="2" max="2" width="9.5" bestFit="1" customWidth="1"/>
  </cols>
  <sheetData>
    <row r="1" spans="1:3">
      <c r="A1" t="s">
        <v>82</v>
      </c>
      <c r="B1" t="s">
        <v>83</v>
      </c>
      <c r="C1" t="s">
        <v>84</v>
      </c>
    </row>
    <row r="2" spans="1:3">
      <c r="A2">
        <v>650999</v>
      </c>
      <c r="B2">
        <v>0</v>
      </c>
      <c r="C2">
        <f>IF(配偶者控除等申告書!CB37&lt;=A2,B2,IF(配偶者控除等申告書!CB37&lt;=A3,B3,IF(配偶者控除等申告書!CB37&lt;=A4,B4,IF(配偶者控除等申告書!CB37&lt;=A5,B5,IF(配偶者控除等申告書!CB37&lt;=A6,B6,IF(配偶者控除等申告書!CB37&lt;=A7,B7,IF(配偶者控除等申告書!CB37&lt;=A8,B8,IF(配偶者控除等申告書!CB37&lt;=A9,B9,IF(配偶者控除等申告書!CB37&lt;=A10,B10,IF(配偶者控除等申告書!CB37&lt;=A11,B11,B12))))))))))</f>
        <v>1234000</v>
      </c>
    </row>
    <row r="3" spans="1:3">
      <c r="A3">
        <v>1618999</v>
      </c>
      <c r="B3">
        <f>配偶者控除等申告書!$CB$37-650000</f>
        <v>1370000</v>
      </c>
    </row>
    <row r="4" spans="1:3">
      <c r="A4">
        <v>1619999</v>
      </c>
      <c r="B4">
        <v>969000</v>
      </c>
    </row>
    <row r="5" spans="1:3">
      <c r="A5">
        <v>1621999</v>
      </c>
      <c r="B5">
        <v>970000</v>
      </c>
    </row>
    <row r="6" spans="1:3">
      <c r="A6">
        <v>1623999</v>
      </c>
      <c r="B6">
        <v>972000</v>
      </c>
    </row>
    <row r="7" spans="1:3">
      <c r="A7">
        <v>1627999</v>
      </c>
      <c r="B7">
        <v>974000</v>
      </c>
    </row>
    <row r="8" spans="1:3">
      <c r="A8">
        <v>1799999</v>
      </c>
      <c r="B8">
        <f>ROUNDDOWN(配偶者控除等申告書!$CB$37 / 4,-3)*2.4</f>
        <v>1212000</v>
      </c>
    </row>
    <row r="9" spans="1:3">
      <c r="A9">
        <v>3599999</v>
      </c>
      <c r="B9">
        <f>ROUNDDOWN(配偶者控除等申告書!$CB$37/4,-3)*2.8-180000</f>
        <v>1234000</v>
      </c>
    </row>
    <row r="10" spans="1:3">
      <c r="A10">
        <v>6599999</v>
      </c>
      <c r="B10">
        <f>ROUNDDOWN(配偶者控除等申告書!$CB$37/4,-3)*3.2-540000</f>
        <v>1076000</v>
      </c>
    </row>
    <row r="11" spans="1:3">
      <c r="A11">
        <v>9999999</v>
      </c>
      <c r="B11">
        <f>ROUNDDOWN(配偶者控除等申告書!$CB$37*0.9,0)-1200000</f>
        <v>618000</v>
      </c>
    </row>
    <row r="12" spans="1:3">
      <c r="B12">
        <f>配偶者控除等申告書!$CB$37-2200000</f>
        <v>-180000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2"/>
  <sheetViews>
    <sheetView workbookViewId="0">
      <selection activeCell="E3" sqref="E3"/>
    </sheetView>
  </sheetViews>
  <sheetFormatPr defaultRowHeight="13.5"/>
  <sheetData>
    <row r="1" spans="1:5">
      <c r="A1" t="s">
        <v>90</v>
      </c>
      <c r="B1" t="s">
        <v>92</v>
      </c>
      <c r="C1" t="s">
        <v>93</v>
      </c>
      <c r="D1" t="s">
        <v>94</v>
      </c>
      <c r="E1" t="s">
        <v>95</v>
      </c>
    </row>
    <row r="2" spans="1:5">
      <c r="A2" t="b">
        <f>IF(AND(配偶者控除等申告書!CU58&lt;&gt;"",配偶者控除等申告書!$BA$29="○",配偶者控除等申告書!$CI$23&lt;=380000),TRUE,FALSE)</f>
        <v>0</v>
      </c>
      <c r="B2" t="b">
        <f>IF(AND(配偶者控除等申告書!CU58&lt;&gt;"",配偶者控除等申告書!$BA$29="",配偶者控除等申告書!$CI$23&lt;=380000,配偶者控除等申告書!BA24&lt;&gt;"",配偶者控除等申告書!BI24&lt;&gt;"",配偶者控除等申告書!BM24&lt;&gt;""),TRUE,FALSE)</f>
        <v>0</v>
      </c>
      <c r="C2" t="b">
        <f>IF(AND(配偶者控除等申告書!$CI$23&gt;380000,配偶者控除等申告書!$CI$23&lt;=850000),TRUE,FALSE)</f>
        <v>0</v>
      </c>
      <c r="D2" t="b">
        <f>IF(AND(配偶者控除等申告書!$CI$23&gt;850000,配偶者控除等申告書!$CI$23&lt;=1230000),TRUE,FALSE)</f>
        <v>0</v>
      </c>
      <c r="E2" t="str">
        <f>IF(配偶者の生年月日!L2=1,"配偶者の生年月日を正しく入力してください。",IF(配偶者控除等申告書!CU58="","",IF(OR(配偶者控除等申告書!BA24="",配偶者控除等申告書!BI24="",配偶者控除等申告書!BM24=""),"配偶者の生年月日を入力してください。",IF(A2=TRUE,"①",IF(B2=TRUE,"②",IF(C2=TRUE,"③",IF(D2=TRUE,"④","123万円超です。")))))))</f>
        <v>123万円超です。</v>
      </c>
    </row>
  </sheetData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10"/>
  <sheetViews>
    <sheetView workbookViewId="0">
      <selection activeCell="L2" sqref="L2"/>
    </sheetView>
  </sheetViews>
  <sheetFormatPr defaultRowHeight="13.5"/>
  <cols>
    <col min="1" max="2" width="6.25" bestFit="1" customWidth="1"/>
    <col min="3" max="3" width="10" bestFit="1" customWidth="1"/>
    <col min="4" max="4" width="15.125" bestFit="1" customWidth="1"/>
    <col min="5" max="5" width="21.375" bestFit="1" customWidth="1"/>
  </cols>
  <sheetData>
    <row r="1" spans="1:18">
      <c r="A1" t="s">
        <v>96</v>
      </c>
      <c r="B1" t="s">
        <v>95</v>
      </c>
      <c r="C1" t="s">
        <v>98</v>
      </c>
      <c r="D1" t="s">
        <v>97</v>
      </c>
      <c r="E1" t="s">
        <v>102</v>
      </c>
      <c r="G1" s="62"/>
      <c r="H1" s="62" t="s">
        <v>101</v>
      </c>
      <c r="I1" s="62" t="s">
        <v>92</v>
      </c>
      <c r="J1" s="63"/>
      <c r="K1" s="61"/>
      <c r="L1" s="61"/>
      <c r="M1" s="61"/>
      <c r="N1" s="61"/>
      <c r="O1" s="61"/>
      <c r="P1" s="61"/>
      <c r="Q1" s="61"/>
      <c r="R1" s="61"/>
    </row>
    <row r="2" spans="1:18">
      <c r="A2" t="str">
        <f>配偶者控除等申告書!CZ19</f>
        <v>A</v>
      </c>
      <c r="B2" t="str">
        <f>配偶者控除等申告書!CZ23</f>
        <v>123万円超です。</v>
      </c>
      <c r="C2" s="58">
        <f>配偶者控除等申告書!CI23</f>
        <v>1234000</v>
      </c>
      <c r="D2" t="str">
        <f>IFERROR(INDEX(H2:I4,MATCH(A2,G2:G4,0),MATCH(B2,H1:I1,0)),"")</f>
        <v/>
      </c>
      <c r="E2" t="str">
        <f>IF(OR(B2="③",B2="④"),IFERROR(INDEX(H8:P10,MATCH(A2,G8:G10,0),MATCH(IF(B2="④",IF(C2&lt;=I7,I7,IF(C2&lt;=J7,J7,IF(C2&lt;=K7,K7,IF(C2&lt;=L7,L7,IF(C2&lt;=M7,M7,IF(C2&lt;=N7,N7,IF(C2&lt;=O7,O7,IF(C2&lt;=P7,P7,"")))))))),B2),H7:P7,0)),""),"")</f>
        <v/>
      </c>
      <c r="G2" s="59" t="s">
        <v>91</v>
      </c>
      <c r="H2" s="60">
        <v>480000</v>
      </c>
      <c r="I2" s="60">
        <v>380000</v>
      </c>
      <c r="J2" s="64"/>
      <c r="K2" s="64"/>
      <c r="L2" s="64"/>
      <c r="M2" s="64"/>
      <c r="N2" s="64"/>
      <c r="O2" s="64"/>
      <c r="P2" s="64"/>
      <c r="Q2" s="64"/>
      <c r="R2" s="64"/>
    </row>
    <row r="3" spans="1:18">
      <c r="G3" s="59" t="s">
        <v>99</v>
      </c>
      <c r="H3" s="60">
        <v>320000</v>
      </c>
      <c r="I3" s="60">
        <v>260000</v>
      </c>
      <c r="J3" s="64"/>
      <c r="K3" s="64"/>
      <c r="L3" s="64"/>
      <c r="M3" s="64"/>
      <c r="N3" s="64"/>
      <c r="O3" s="64"/>
      <c r="P3" s="64"/>
      <c r="Q3" s="64"/>
      <c r="R3" s="64"/>
    </row>
    <row r="4" spans="1:18">
      <c r="G4" s="59" t="s">
        <v>100</v>
      </c>
      <c r="H4" s="60">
        <v>160000</v>
      </c>
      <c r="I4" s="60">
        <v>130000</v>
      </c>
      <c r="J4" s="64"/>
      <c r="K4" s="64"/>
      <c r="L4" s="64"/>
      <c r="M4" s="64"/>
      <c r="N4" s="64"/>
      <c r="O4" s="64"/>
      <c r="P4" s="64"/>
      <c r="Q4" s="64"/>
      <c r="R4" s="64"/>
    </row>
    <row r="7" spans="1:18">
      <c r="G7" s="59"/>
      <c r="H7" s="62" t="s">
        <v>103</v>
      </c>
      <c r="I7" s="59">
        <v>900000</v>
      </c>
      <c r="J7" s="59">
        <v>950000</v>
      </c>
      <c r="K7" s="59">
        <v>1000000</v>
      </c>
      <c r="L7" s="59">
        <v>1050000</v>
      </c>
      <c r="M7" s="59">
        <v>1100000</v>
      </c>
      <c r="N7" s="59">
        <v>1150000</v>
      </c>
      <c r="O7" s="59">
        <v>1200000</v>
      </c>
      <c r="P7" s="59">
        <v>1230000</v>
      </c>
    </row>
    <row r="8" spans="1:18">
      <c r="G8" s="59" t="s">
        <v>104</v>
      </c>
      <c r="H8" s="60">
        <v>380000</v>
      </c>
      <c r="I8" s="60">
        <v>360000</v>
      </c>
      <c r="J8" s="60">
        <v>310000</v>
      </c>
      <c r="K8" s="60">
        <v>260000</v>
      </c>
      <c r="L8" s="60">
        <v>210000</v>
      </c>
      <c r="M8" s="60">
        <v>160000</v>
      </c>
      <c r="N8" s="60">
        <v>110000</v>
      </c>
      <c r="O8" s="60">
        <v>60000</v>
      </c>
      <c r="P8" s="60">
        <v>30000</v>
      </c>
    </row>
    <row r="9" spans="1:18">
      <c r="G9" s="59" t="s">
        <v>105</v>
      </c>
      <c r="H9" s="60">
        <v>260000</v>
      </c>
      <c r="I9" s="60">
        <v>240000</v>
      </c>
      <c r="J9" s="60">
        <v>210000</v>
      </c>
      <c r="K9" s="60">
        <v>180000</v>
      </c>
      <c r="L9" s="60">
        <v>140000</v>
      </c>
      <c r="M9" s="60">
        <v>110000</v>
      </c>
      <c r="N9" s="60">
        <v>80000</v>
      </c>
      <c r="O9" s="60">
        <v>40000</v>
      </c>
      <c r="P9" s="60">
        <v>20000</v>
      </c>
    </row>
    <row r="10" spans="1:18">
      <c r="G10" s="59" t="s">
        <v>106</v>
      </c>
      <c r="H10" s="60">
        <v>130000</v>
      </c>
      <c r="I10" s="60">
        <v>120000</v>
      </c>
      <c r="J10" s="60">
        <v>110000</v>
      </c>
      <c r="K10" s="60">
        <v>90000</v>
      </c>
      <c r="L10" s="60">
        <v>70000</v>
      </c>
      <c r="M10" s="60">
        <v>60000</v>
      </c>
      <c r="N10" s="60">
        <v>40000</v>
      </c>
      <c r="O10" s="60">
        <v>20000</v>
      </c>
      <c r="P10" s="60">
        <v>10000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配偶者控除等申告書</vt:lpstr>
      <vt:lpstr>配偶者の生年月日</vt:lpstr>
      <vt:lpstr>あなたの合計所得金額計算</vt:lpstr>
      <vt:lpstr>区分１判定</vt:lpstr>
      <vt:lpstr>配偶者の合計所得金額計算</vt:lpstr>
      <vt:lpstr>区分2判定</vt:lpstr>
      <vt:lpstr>配偶者（特別）控除の額</vt:lpstr>
      <vt:lpstr>配偶者控除等申告書!Print_Area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boshikai01</cp:lastModifiedBy>
  <cp:lastPrinted>2018-06-21T11:51:54Z</cp:lastPrinted>
  <dcterms:created xsi:type="dcterms:W3CDTF">2013-09-30T15:41:34Z</dcterms:created>
  <dcterms:modified xsi:type="dcterms:W3CDTF">2018-12-19T04:23:07Z</dcterms:modified>
</cp:coreProperties>
</file>